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<sst xmlns="http://schemas.openxmlformats.org/spreadsheetml/2006/main" count="128" uniqueCount="61">
  <si>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</si>
  <si>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</si>
  <si>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</si>
  <si>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</si>
  <si>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</si>
  <si>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</si>
  <si>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</si>
  <si>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</si>
  <si>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</si>
  <si>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</si>
  <si>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</si>
  <si>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</si>
  <si>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</si>
  <si>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</si>
  <si>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</si>
  <si>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</si>
  <si>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</si>
  <si>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</si>
  <si>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</si>
  <si>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</si>
  <si>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</si>
  <si>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</si>
  <si>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</si>
  <si>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</si>
  <si>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</si>
  <si>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</si>
  <si>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</si>
  <si>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</si>
  <si>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</si>
  <si>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Supplying, Conveying and fixing spls. Including eart</t>
  </si>
  <si>
    <t>Construction of chamber for 100mm sluice plates</t>
  </si>
  <si>
    <t>item2</t>
  </si>
  <si>
    <t>item3</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</si>
  <si>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</si>
  <si>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</si>
  <si>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</si>
  <si>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</si>
  <si>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</si>
  <si>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</si>
  <si>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</si>
  <si>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</si>
  <si>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</si>
  <si>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</si>
  <si>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</si>
  <si>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</si>
  <si>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</si>
  <si>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</si>
  <si>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</si>
  <si>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Freight Charges ( Unloading &amp; Stacking)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</si>
  <si>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</si>
  <si>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</si>
  <si>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</si>
  <si>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</si>
  <si>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t>Tender Inviting Authority:Controller of Stores &amp; Purchase, CSIR-IIP, Dehradun</t>
  </si>
  <si>
    <t>Vegetable Oil</t>
  </si>
  <si>
    <t>Jatropha Curcas Semi-finished Biofuel (Vegetable Oil)</t>
  </si>
  <si>
    <t>Kg</t>
  </si>
  <si>
    <t>Storage drum (200 lit each)</t>
  </si>
  <si>
    <t xml:space="preserve">Transportation charges </t>
  </si>
  <si>
    <t xml:space="preserve">Name of Work:Supply of Vegetable Oil </t>
  </si>
  <si>
    <t>Contract No:PUR/2/20-21/RK/BFD/IIP/5334/PO</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</si>
</sst>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quot;Yes&quot;;&quot;Yes&quot;;&quot;No&quot;"/>
    <numFmt numFmtId="178" formatCode="&quot;True&quot;;&quot;True&quot;;&quot;False&quot;"/>
    <numFmt numFmtId="179" formatCode="&quot;On&quot;;&quot;On&quot;;&quot;Off&quot;"/>
    <numFmt numFmtId="180" formatCode="[$€-2]\ #,##0.00_);[Red]\([$€-2]\ #,##0.00\)"/>
  </numFmts>
  <fonts count="76">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sz val="11"/>
      <color indexed="8"/>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sz val="11"/>
      <color rgb="FF000000"/>
      <name val="Arial"/>
      <family val="2"/>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1" fillId="0" borderId="0" applyNumberFormat="0" applyFill="0" applyBorder="0" applyAlignment="0" applyProtection="0"/>
    <xf numFmtId="0" fontId="8"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9"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98">
    <xf numFmtId="0" fontId="0" fillId="0" borderId="0" xfId="0" applyFont="1" applyAlignment="1">
      <alignment/>
    </xf>
    <xf numFmtId="0" fontId="3" fillId="0" borderId="0" xfId="57" applyNumberFormat="1" applyFont="1" applyFill="1" applyBorder="1" applyAlignment="1">
      <alignment vertical="center"/>
      <protection/>
    </xf>
    <xf numFmtId="0" fontId="63" fillId="0" borderId="0" xfId="57" applyNumberFormat="1" applyFont="1" applyFill="1" applyBorder="1" applyAlignment="1" applyProtection="1">
      <alignment vertical="center"/>
      <protection locked="0"/>
    </xf>
    <xf numFmtId="0" fontId="63"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4"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3"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3"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3"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3" fillId="0" borderId="0" xfId="57" applyNumberFormat="1" applyFont="1" applyFill="1" applyAlignment="1">
      <alignment vertical="top"/>
      <protection/>
    </xf>
    <xf numFmtId="0" fontId="65"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3" fillId="0" borderId="0" xfId="57" applyNumberFormat="1" applyFont="1" applyFill="1" applyAlignment="1" applyProtection="1">
      <alignment vertical="top"/>
      <protection/>
    </xf>
    <xf numFmtId="0" fontId="0" fillId="0" borderId="0" xfId="57" applyNumberFormat="1" applyFill="1">
      <alignment/>
      <protection/>
    </xf>
    <xf numFmtId="0" fontId="66" fillId="0" borderId="0" xfId="57" applyNumberFormat="1" applyFont="1" applyFill="1">
      <alignment/>
      <protection/>
    </xf>
    <xf numFmtId="0" fontId="67"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2" fillId="0" borderId="11" xfId="59" applyNumberFormat="1" applyFont="1" applyFill="1" applyBorder="1" applyAlignment="1">
      <alignment vertical="top" wrapText="1"/>
      <protection/>
    </xf>
    <xf numFmtId="0" fontId="68" fillId="0" borderId="11" xfId="59" applyNumberFormat="1" applyFont="1" applyFill="1" applyBorder="1" applyAlignment="1">
      <alignment horizontal="left" wrapText="1" readingOrder="1"/>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3" fillId="0" borderId="14"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9" fillId="33" borderId="10" xfId="59" applyNumberFormat="1" applyFont="1" applyFill="1" applyBorder="1" applyAlignment="1" applyProtection="1">
      <alignment vertical="center" wrapText="1"/>
      <protection locked="0"/>
    </xf>
    <xf numFmtId="0" fontId="65"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9"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4" xfId="59" applyNumberFormat="1" applyFont="1" applyFill="1" applyBorder="1" applyAlignment="1">
      <alignment horizontal="center" vertical="top" wrapText="1"/>
      <protection/>
    </xf>
    <xf numFmtId="0" fontId="70" fillId="34" borderId="10" xfId="59" applyNumberFormat="1" applyFont="1" applyFill="1" applyBorder="1" applyAlignment="1">
      <alignment horizontal="center" vertical="top" wrapText="1"/>
      <protection/>
    </xf>
    <xf numFmtId="0" fontId="70"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1" fillId="33" borderId="10" xfId="64" applyNumberFormat="1" applyFont="1" applyFill="1" applyBorder="1" applyAlignment="1">
      <alignment horizontal="center" vertical="center"/>
    </xf>
    <xf numFmtId="0" fontId="72" fillId="0" borderId="20"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0" fontId="3" fillId="0" borderId="11" xfId="59" applyNumberFormat="1" applyFont="1" applyFill="1" applyBorder="1" applyAlignment="1">
      <alignment horizontal="center" vertical="center"/>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2" fontId="2" fillId="33" borderId="12" xfId="57" applyNumberFormat="1" applyFont="1" applyFill="1" applyBorder="1" applyAlignment="1" applyProtection="1">
      <alignment horizontal="right" vertical="center"/>
      <protection locked="0"/>
    </xf>
    <xf numFmtId="0" fontId="2" fillId="0" borderId="10"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lignment horizontal="center" vertical="center" wrapText="1"/>
      <protection/>
    </xf>
    <xf numFmtId="2" fontId="2" fillId="0" borderId="16" xfId="59" applyNumberFormat="1" applyFont="1" applyFill="1" applyBorder="1" applyAlignment="1">
      <alignment horizontal="right" vertical="center"/>
      <protection/>
    </xf>
    <xf numFmtId="2" fontId="2" fillId="0" borderId="16" xfId="58" applyNumberFormat="1" applyFont="1" applyFill="1" applyBorder="1" applyAlignment="1">
      <alignment horizontal="right" vertical="center"/>
      <protection/>
    </xf>
    <xf numFmtId="0" fontId="3" fillId="0" borderId="17" xfId="57" applyNumberFormat="1" applyFont="1" applyFill="1" applyBorder="1" applyAlignment="1">
      <alignment vertical="top"/>
      <protection/>
    </xf>
    <xf numFmtId="2" fontId="2" fillId="0" borderId="11" xfId="57" applyNumberFormat="1" applyFont="1" applyFill="1" applyBorder="1" applyAlignment="1" applyProtection="1">
      <alignment vertical="center"/>
      <protection locked="0"/>
    </xf>
    <xf numFmtId="2" fontId="2" fillId="0" borderId="10" xfId="57" applyNumberFormat="1" applyFont="1" applyFill="1" applyBorder="1" applyAlignment="1" applyProtection="1">
      <alignment vertical="center" wrapText="1"/>
      <protection locked="0"/>
    </xf>
    <xf numFmtId="0" fontId="73" fillId="0" borderId="11" xfId="59" applyNumberFormat="1" applyFont="1" applyFill="1" applyBorder="1" applyAlignment="1">
      <alignment horizontal="left" vertical="center" wrapText="1"/>
      <protection/>
    </xf>
    <xf numFmtId="0" fontId="73" fillId="0" borderId="11" xfId="0" applyFont="1" applyFill="1" applyBorder="1" applyAlignment="1">
      <alignment wrapText="1"/>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74"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4" fillId="0" borderId="22" xfId="57" applyNumberFormat="1" applyFont="1" applyFill="1" applyBorder="1" applyAlignment="1" applyProtection="1">
      <alignment horizontal="center" wrapText="1"/>
      <protection locked="0"/>
    </xf>
    <xf numFmtId="0" fontId="2" fillId="33" borderId="15" xfId="59" applyNumberFormat="1" applyFont="1" applyFill="1" applyBorder="1" applyAlignment="1" applyProtection="1">
      <alignment horizontal="left" vertical="top"/>
      <protection locked="0"/>
    </xf>
    <xf numFmtId="0" fontId="2" fillId="2" borderId="18" xfId="59" applyNumberFormat="1" applyFont="1" applyFill="1" applyBorder="1" applyAlignment="1" applyProtection="1">
      <alignment horizontal="left" vertical="top"/>
      <protection locked="0"/>
    </xf>
    <xf numFmtId="0" fontId="2" fillId="2" borderId="21"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20"/>
  <sheetViews>
    <sheetView showGridLines="0" view="pageBreakPreview" zoomScale="60" zoomScaleNormal="75" zoomScalePageLayoutView="0" workbookViewId="0" topLeftCell="A1">
      <selection activeCell="M16" sqref="M16"/>
    </sheetView>
  </sheetViews>
  <sheetFormatPr defaultColWidth="9.140625" defaultRowHeight="15"/>
  <cols>
    <col min="1" max="1" width="15.28125" style="29" customWidth="1"/>
    <col min="2" max="2" width="59.28125" style="29" customWidth="1"/>
    <col min="3" max="3" width="12.00390625" style="29" hidden="1" customWidth="1"/>
    <col min="4" max="4" width="12.421875" style="29" customWidth="1"/>
    <col min="5" max="5" width="11.00390625" style="29" customWidth="1"/>
    <col min="6" max="6" width="15.140625" style="29" customWidth="1"/>
    <col min="7" max="7" width="14.140625" style="29" hidden="1" customWidth="1"/>
    <col min="8" max="8" width="13.8515625" style="29" hidden="1" customWidth="1"/>
    <col min="9" max="10" width="12.140625" style="29" hidden="1" customWidth="1"/>
    <col min="11" max="11" width="19.57421875" style="29" hidden="1" customWidth="1"/>
    <col min="12" max="12" width="14.28125" style="29" hidden="1" customWidth="1"/>
    <col min="13" max="13" width="17.8515625" style="29" customWidth="1"/>
    <col min="14" max="14" width="13.7109375" style="55" hidden="1" customWidth="1"/>
    <col min="15" max="15" width="12.28125" style="29" customWidth="1"/>
    <col min="16" max="16" width="13.57421875" style="29" customWidth="1"/>
    <col min="17" max="17" width="13.8515625" style="29" customWidth="1"/>
    <col min="18" max="18" width="13.28125" style="29" customWidth="1"/>
    <col min="19" max="20" width="12.28125" style="29" hidden="1" customWidth="1"/>
    <col min="21" max="21" width="15.421875" style="29" hidden="1" customWidth="1"/>
    <col min="22" max="22" width="13.7109375" style="29" hidden="1" customWidth="1"/>
    <col min="23" max="23" width="13.57421875" style="29" hidden="1" customWidth="1"/>
    <col min="24" max="24" width="11.28125" style="29" hidden="1" customWidth="1"/>
    <col min="25" max="25" width="12.57421875" style="29" hidden="1" customWidth="1"/>
    <col min="26" max="26" width="12.28125" style="29" hidden="1" customWidth="1"/>
    <col min="27" max="51" width="9.140625" style="29" hidden="1" customWidth="1"/>
    <col min="52" max="52" width="10.28125" style="29" hidden="1" customWidth="1"/>
    <col min="53" max="53" width="18.421875" style="29" customWidth="1"/>
    <col min="54" max="54" width="19.8515625" style="29" customWidth="1"/>
    <col min="55" max="55" width="50.140625" style="29" customWidth="1"/>
    <col min="56" max="238" width="9.140625" style="29" customWidth="1"/>
    <col min="239" max="243" width="9.140625" style="30" customWidth="1"/>
    <col min="244" max="16384" width="9.140625" style="29" customWidth="1"/>
  </cols>
  <sheetData>
    <row r="1" spans="1:243" s="1" customFormat="1" ht="30" customHeight="1">
      <c r="A1" s="90" t="str">
        <f>B2&amp;" BoQ"</f>
        <v>Item Wise BoQ</v>
      </c>
      <c r="B1" s="90"/>
      <c r="C1" s="90"/>
      <c r="D1" s="90"/>
      <c r="E1" s="90"/>
      <c r="F1" s="90"/>
      <c r="G1" s="90"/>
      <c r="H1" s="90"/>
      <c r="I1" s="90"/>
      <c r="J1" s="90"/>
      <c r="K1" s="90"/>
      <c r="L1" s="90"/>
      <c r="O1" s="2">
        <v>15</v>
      </c>
      <c r="P1" s="2"/>
      <c r="Q1" s="3"/>
      <c r="IE1" s="3"/>
      <c r="IF1" s="3"/>
      <c r="IG1" s="3"/>
      <c r="IH1" s="3"/>
      <c r="II1" s="3"/>
    </row>
    <row r="2" spans="1:17" s="1" customFormat="1" ht="25.5" customHeight="1" hidden="1">
      <c r="A2" s="31" t="s">
        <v>3</v>
      </c>
      <c r="B2" s="31" t="s">
        <v>37</v>
      </c>
      <c r="C2" s="31" t="s">
        <v>4</v>
      </c>
      <c r="D2" s="31" t="s">
        <v>5</v>
      </c>
      <c r="E2" s="31" t="s">
        <v>6</v>
      </c>
      <c r="J2" s="4"/>
      <c r="K2" s="4"/>
      <c r="L2" s="4"/>
      <c r="O2" s="2"/>
      <c r="P2" s="2"/>
      <c r="Q2" s="3"/>
    </row>
    <row r="3" spans="1:243" s="1" customFormat="1" ht="30" customHeight="1" hidden="1">
      <c r="A3" s="1" t="s">
        <v>7</v>
      </c>
      <c r="IE3" s="3"/>
      <c r="IF3" s="3"/>
      <c r="IG3" s="3"/>
      <c r="IH3" s="3"/>
      <c r="II3" s="3"/>
    </row>
    <row r="4" spans="1:243" s="5" customFormat="1" ht="30" customHeight="1">
      <c r="A4" s="91" t="s">
        <v>53</v>
      </c>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IE4" s="6"/>
      <c r="IF4" s="6"/>
      <c r="IG4" s="6"/>
      <c r="IH4" s="6"/>
      <c r="II4" s="6"/>
    </row>
    <row r="5" spans="1:243" s="5" customFormat="1" ht="30" customHeight="1">
      <c r="A5" s="91" t="s">
        <v>59</v>
      </c>
      <c r="B5" s="91"/>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IE5" s="6"/>
      <c r="IF5" s="6"/>
      <c r="IG5" s="6"/>
      <c r="IH5" s="6"/>
      <c r="II5" s="6"/>
    </row>
    <row r="6" spans="1:243" s="5" customFormat="1" ht="30" customHeight="1">
      <c r="A6" s="91" t="s">
        <v>60</v>
      </c>
      <c r="B6" s="91"/>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IE6" s="6"/>
      <c r="IF6" s="6"/>
      <c r="IG6" s="6"/>
      <c r="IH6" s="6"/>
      <c r="II6" s="6"/>
    </row>
    <row r="7" spans="1:243" s="5" customFormat="1" ht="29.25" customHeight="1" hidden="1">
      <c r="A7" s="93" t="s">
        <v>8</v>
      </c>
      <c r="B7" s="93"/>
      <c r="C7" s="93"/>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3"/>
      <c r="AR7" s="93"/>
      <c r="AS7" s="93"/>
      <c r="AT7" s="93"/>
      <c r="AU7" s="93"/>
      <c r="AV7" s="93"/>
      <c r="AW7" s="93"/>
      <c r="AX7" s="93"/>
      <c r="AY7" s="93"/>
      <c r="AZ7" s="93"/>
      <c r="BA7" s="93"/>
      <c r="BB7" s="93"/>
      <c r="BC7" s="93"/>
      <c r="IE7" s="6"/>
      <c r="IF7" s="6"/>
      <c r="IG7" s="6"/>
      <c r="IH7" s="6"/>
      <c r="II7" s="6"/>
    </row>
    <row r="8" spans="1:243" s="7" customFormat="1" ht="58.5" customHeight="1">
      <c r="A8" s="32" t="s">
        <v>43</v>
      </c>
      <c r="B8" s="94"/>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5"/>
      <c r="AX8" s="95"/>
      <c r="AY8" s="95"/>
      <c r="AZ8" s="95"/>
      <c r="BA8" s="95"/>
      <c r="BB8" s="95"/>
      <c r="BC8" s="96"/>
      <c r="IE8" s="8"/>
      <c r="IF8" s="8"/>
      <c r="IG8" s="8"/>
      <c r="IH8" s="8"/>
      <c r="II8" s="8"/>
    </row>
    <row r="9" spans="1:243" s="9" customFormat="1" ht="61.5" customHeight="1">
      <c r="A9" s="84" t="s">
        <v>42</v>
      </c>
      <c r="B9" s="85"/>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6"/>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56" t="s">
        <v>15</v>
      </c>
      <c r="C11" s="56" t="s">
        <v>1</v>
      </c>
      <c r="D11" s="56" t="s">
        <v>16</v>
      </c>
      <c r="E11" s="56" t="s">
        <v>17</v>
      </c>
      <c r="F11" s="56" t="s">
        <v>50</v>
      </c>
      <c r="G11" s="56"/>
      <c r="H11" s="56"/>
      <c r="I11" s="56" t="s">
        <v>18</v>
      </c>
      <c r="J11" s="56" t="s">
        <v>19</v>
      </c>
      <c r="K11" s="56" t="s">
        <v>20</v>
      </c>
      <c r="L11" s="56" t="s">
        <v>21</v>
      </c>
      <c r="M11" s="57" t="s">
        <v>49</v>
      </c>
      <c r="N11" s="56" t="s">
        <v>51</v>
      </c>
      <c r="O11" s="56" t="s">
        <v>52</v>
      </c>
      <c r="P11" s="56" t="s">
        <v>48</v>
      </c>
      <c r="Q11" s="56" t="s">
        <v>47</v>
      </c>
      <c r="R11" s="56" t="s">
        <v>46</v>
      </c>
      <c r="S11" s="56" t="s">
        <v>22</v>
      </c>
      <c r="T11" s="56" t="s">
        <v>23</v>
      </c>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8" t="s">
        <v>45</v>
      </c>
      <c r="BB11" s="58" t="s">
        <v>44</v>
      </c>
      <c r="BC11" s="59" t="s">
        <v>41</v>
      </c>
      <c r="IE11" s="13"/>
      <c r="IF11" s="13"/>
      <c r="IG11" s="13"/>
      <c r="IH11" s="13"/>
      <c r="II11" s="13"/>
    </row>
    <row r="12" spans="1:243" s="12" customFormat="1" ht="15">
      <c r="A12" s="14">
        <v>1</v>
      </c>
      <c r="B12" s="60">
        <v>2</v>
      </c>
      <c r="C12" s="60">
        <v>3</v>
      </c>
      <c r="D12" s="60">
        <v>4</v>
      </c>
      <c r="E12" s="60">
        <v>5</v>
      </c>
      <c r="F12" s="60">
        <v>6</v>
      </c>
      <c r="G12" s="60">
        <v>7</v>
      </c>
      <c r="H12" s="60">
        <v>8</v>
      </c>
      <c r="I12" s="60">
        <v>9</v>
      </c>
      <c r="J12" s="60">
        <v>10</v>
      </c>
      <c r="K12" s="60">
        <v>11</v>
      </c>
      <c r="L12" s="60">
        <v>12</v>
      </c>
      <c r="M12" s="60">
        <v>7</v>
      </c>
      <c r="N12" s="60">
        <v>8</v>
      </c>
      <c r="O12" s="60">
        <v>9</v>
      </c>
      <c r="P12" s="60">
        <v>10</v>
      </c>
      <c r="Q12" s="60">
        <v>11</v>
      </c>
      <c r="R12" s="60">
        <v>12</v>
      </c>
      <c r="S12" s="60">
        <v>19</v>
      </c>
      <c r="T12" s="60">
        <v>20</v>
      </c>
      <c r="U12" s="60">
        <v>21</v>
      </c>
      <c r="V12" s="60">
        <v>22</v>
      </c>
      <c r="W12" s="60">
        <v>23</v>
      </c>
      <c r="X12" s="60">
        <v>24</v>
      </c>
      <c r="Y12" s="60">
        <v>25</v>
      </c>
      <c r="Z12" s="60">
        <v>26</v>
      </c>
      <c r="AA12" s="60">
        <v>27</v>
      </c>
      <c r="AB12" s="60">
        <v>28</v>
      </c>
      <c r="AC12" s="60">
        <v>29</v>
      </c>
      <c r="AD12" s="60">
        <v>30</v>
      </c>
      <c r="AE12" s="60">
        <v>31</v>
      </c>
      <c r="AF12" s="60">
        <v>32</v>
      </c>
      <c r="AG12" s="60">
        <v>33</v>
      </c>
      <c r="AH12" s="60">
        <v>34</v>
      </c>
      <c r="AI12" s="60">
        <v>35</v>
      </c>
      <c r="AJ12" s="60">
        <v>36</v>
      </c>
      <c r="AK12" s="60">
        <v>37</v>
      </c>
      <c r="AL12" s="60">
        <v>38</v>
      </c>
      <c r="AM12" s="60">
        <v>39</v>
      </c>
      <c r="AN12" s="60">
        <v>40</v>
      </c>
      <c r="AO12" s="60">
        <v>41</v>
      </c>
      <c r="AP12" s="60">
        <v>42</v>
      </c>
      <c r="AQ12" s="60">
        <v>43</v>
      </c>
      <c r="AR12" s="60">
        <v>44</v>
      </c>
      <c r="AS12" s="60">
        <v>45</v>
      </c>
      <c r="AT12" s="60">
        <v>46</v>
      </c>
      <c r="AU12" s="60">
        <v>47</v>
      </c>
      <c r="AV12" s="60">
        <v>48</v>
      </c>
      <c r="AW12" s="60">
        <v>49</v>
      </c>
      <c r="AX12" s="60">
        <v>50</v>
      </c>
      <c r="AY12" s="60">
        <v>51</v>
      </c>
      <c r="AZ12" s="60">
        <v>52</v>
      </c>
      <c r="BA12" s="60">
        <v>13</v>
      </c>
      <c r="BB12" s="60">
        <v>14</v>
      </c>
      <c r="BC12" s="60">
        <v>15</v>
      </c>
      <c r="IE12" s="13"/>
      <c r="IF12" s="13"/>
      <c r="IG12" s="13"/>
      <c r="IH12" s="13"/>
      <c r="II12" s="13"/>
    </row>
    <row r="13" spans="1:243" s="23" customFormat="1" ht="16.5" customHeight="1">
      <c r="A13" s="33">
        <v>1</v>
      </c>
      <c r="B13" s="34" t="s">
        <v>54</v>
      </c>
      <c r="C13" s="35"/>
      <c r="D13" s="36"/>
      <c r="E13" s="15"/>
      <c r="F13" s="36"/>
      <c r="G13" s="16"/>
      <c r="H13" s="16"/>
      <c r="I13" s="37"/>
      <c r="J13" s="17"/>
      <c r="K13" s="18"/>
      <c r="L13" s="18"/>
      <c r="M13" s="19"/>
      <c r="N13" s="20"/>
      <c r="O13" s="80"/>
      <c r="P13" s="21"/>
      <c r="Q13" s="20"/>
      <c r="R13" s="20"/>
      <c r="S13" s="22"/>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8"/>
      <c r="BB13" s="38"/>
      <c r="BC13" s="39"/>
      <c r="IE13" s="24">
        <v>1</v>
      </c>
      <c r="IF13" s="24" t="s">
        <v>24</v>
      </c>
      <c r="IG13" s="24" t="s">
        <v>25</v>
      </c>
      <c r="IH13" s="24">
        <v>10</v>
      </c>
      <c r="II13" s="24" t="s">
        <v>26</v>
      </c>
    </row>
    <row r="14" spans="1:243" s="9" customFormat="1" ht="32.25" customHeight="1">
      <c r="A14" s="64">
        <v>1.01</v>
      </c>
      <c r="B14" s="83" t="s">
        <v>55</v>
      </c>
      <c r="C14" s="82" t="s">
        <v>25</v>
      </c>
      <c r="D14" s="66">
        <v>3000</v>
      </c>
      <c r="E14" s="67" t="s">
        <v>56</v>
      </c>
      <c r="F14" s="66">
        <v>0</v>
      </c>
      <c r="G14" s="68"/>
      <c r="H14" s="69"/>
      <c r="I14" s="70" t="s">
        <v>28</v>
      </c>
      <c r="J14" s="71">
        <f>IF(I14="Less(-)",-1,1)</f>
        <v>1</v>
      </c>
      <c r="K14" s="72" t="s">
        <v>38</v>
      </c>
      <c r="L14" s="72" t="s">
        <v>6</v>
      </c>
      <c r="M14" s="73"/>
      <c r="N14" s="80"/>
      <c r="O14" s="80"/>
      <c r="P14" s="81"/>
      <c r="Q14" s="81"/>
      <c r="R14" s="81"/>
      <c r="S14" s="74"/>
      <c r="T14" s="75"/>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7">
        <f>total_amount_ba($B$2,$D$2,D14,F14,J14,K14,M14)*D14</f>
        <v>0</v>
      </c>
      <c r="BB14" s="78">
        <f>BA14+SUM(N14:AZ14)</f>
        <v>0</v>
      </c>
      <c r="BC14" s="65" t="str">
        <f>SpellNumber(L14,BB14)</f>
        <v>INR Zero Only</v>
      </c>
      <c r="IE14" s="10">
        <v>1.01</v>
      </c>
      <c r="IF14" s="10" t="s">
        <v>29</v>
      </c>
      <c r="IG14" s="10" t="s">
        <v>25</v>
      </c>
      <c r="IH14" s="10">
        <v>123.223</v>
      </c>
      <c r="II14" s="10" t="s">
        <v>27</v>
      </c>
    </row>
    <row r="15" spans="1:243" s="9" customFormat="1" ht="32.25" customHeight="1">
      <c r="A15" s="64">
        <v>1.02</v>
      </c>
      <c r="B15" s="83" t="s">
        <v>57</v>
      </c>
      <c r="C15" s="82" t="s">
        <v>31</v>
      </c>
      <c r="D15" s="66">
        <v>16</v>
      </c>
      <c r="E15" s="67" t="s">
        <v>27</v>
      </c>
      <c r="F15" s="66">
        <v>0</v>
      </c>
      <c r="G15" s="68"/>
      <c r="H15" s="68"/>
      <c r="I15" s="70" t="s">
        <v>28</v>
      </c>
      <c r="J15" s="71">
        <f>IF(I15="Less(-)",-1,1)</f>
        <v>1</v>
      </c>
      <c r="K15" s="72" t="s">
        <v>38</v>
      </c>
      <c r="L15" s="72" t="s">
        <v>6</v>
      </c>
      <c r="M15" s="73"/>
      <c r="N15" s="80"/>
      <c r="O15" s="80"/>
      <c r="P15" s="81"/>
      <c r="Q15" s="81"/>
      <c r="R15" s="81"/>
      <c r="S15" s="74"/>
      <c r="T15" s="75"/>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7">
        <f>total_amount_ba($B$2,$D$2,D15,F15,J15,K15,M15)*D15</f>
        <v>0</v>
      </c>
      <c r="BB15" s="78">
        <f>BA15+SUM(N15:AZ15)</f>
        <v>0</v>
      </c>
      <c r="BC15" s="65" t="str">
        <f>SpellNumber(L15,BB15)</f>
        <v>INR Zero Only</v>
      </c>
      <c r="IE15" s="10">
        <v>1.02</v>
      </c>
      <c r="IF15" s="10" t="s">
        <v>30</v>
      </c>
      <c r="IG15" s="10" t="s">
        <v>31</v>
      </c>
      <c r="IH15" s="10">
        <v>213</v>
      </c>
      <c r="II15" s="10" t="s">
        <v>27</v>
      </c>
    </row>
    <row r="16" spans="1:243" s="9" customFormat="1" ht="32.25" customHeight="1">
      <c r="A16" s="64">
        <v>1.03</v>
      </c>
      <c r="B16" s="83" t="s">
        <v>58</v>
      </c>
      <c r="C16" s="82" t="s">
        <v>32</v>
      </c>
      <c r="D16" s="66">
        <v>1</v>
      </c>
      <c r="E16" s="67" t="s">
        <v>27</v>
      </c>
      <c r="F16" s="66">
        <v>0</v>
      </c>
      <c r="G16" s="68"/>
      <c r="H16" s="68"/>
      <c r="I16" s="70" t="s">
        <v>28</v>
      </c>
      <c r="J16" s="71">
        <f>IF(I16="Less(-)",-1,1)</f>
        <v>1</v>
      </c>
      <c r="K16" s="72" t="s">
        <v>38</v>
      </c>
      <c r="L16" s="72" t="s">
        <v>6</v>
      </c>
      <c r="M16" s="73"/>
      <c r="N16" s="80"/>
      <c r="O16" s="80"/>
      <c r="P16" s="81"/>
      <c r="Q16" s="81"/>
      <c r="R16" s="81"/>
      <c r="S16" s="75"/>
      <c r="T16" s="75"/>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7">
        <f>total_amount_ba($B$2,$D$2,D16,F16,J16,K16,M16)*D16</f>
        <v>0</v>
      </c>
      <c r="BB16" s="78">
        <f>BA16+SUM(N16:AZ16)</f>
        <v>0</v>
      </c>
      <c r="BC16" s="65" t="str">
        <f>SpellNumber(L16,BB16)</f>
        <v>INR Zero Only</v>
      </c>
      <c r="IE16" s="10">
        <v>2</v>
      </c>
      <c r="IF16" s="10" t="s">
        <v>24</v>
      </c>
      <c r="IG16" s="10" t="s">
        <v>32</v>
      </c>
      <c r="IH16" s="10">
        <v>10</v>
      </c>
      <c r="II16" s="10" t="s">
        <v>27</v>
      </c>
    </row>
    <row r="17" spans="1:243" s="23" customFormat="1" ht="36" customHeight="1">
      <c r="A17" s="40" t="s">
        <v>34</v>
      </c>
      <c r="B17" s="41"/>
      <c r="C17" s="42"/>
      <c r="D17" s="43"/>
      <c r="E17" s="43"/>
      <c r="F17" s="43"/>
      <c r="G17" s="43"/>
      <c r="H17" s="44"/>
      <c r="I17" s="44"/>
      <c r="J17" s="44"/>
      <c r="K17" s="44"/>
      <c r="L17" s="45"/>
      <c r="P17" s="79"/>
      <c r="Q17" s="79"/>
      <c r="R17" s="79"/>
      <c r="BA17" s="63">
        <f>SUM(BA13:BA16)</f>
        <v>0</v>
      </c>
      <c r="BB17" s="63">
        <f>SUM(BB13:BB16)</f>
        <v>0</v>
      </c>
      <c r="BC17" s="39" t="str">
        <f>SpellNumber($E$2,BB17)</f>
        <v>INR Zero Only</v>
      </c>
      <c r="IE17" s="24">
        <v>4</v>
      </c>
      <c r="IF17" s="24" t="s">
        <v>30</v>
      </c>
      <c r="IG17" s="24" t="s">
        <v>33</v>
      </c>
      <c r="IH17" s="24">
        <v>10</v>
      </c>
      <c r="II17" s="24" t="s">
        <v>27</v>
      </c>
    </row>
    <row r="18" spans="1:243" s="27" customFormat="1" ht="54.75" customHeight="1" hidden="1">
      <c r="A18" s="41" t="s">
        <v>40</v>
      </c>
      <c r="B18" s="46"/>
      <c r="C18" s="25"/>
      <c r="D18" s="47"/>
      <c r="E18" s="48" t="s">
        <v>35</v>
      </c>
      <c r="F18" s="61"/>
      <c r="G18" s="49"/>
      <c r="H18" s="26"/>
      <c r="I18" s="26"/>
      <c r="J18" s="26"/>
      <c r="K18" s="50"/>
      <c r="L18" s="51"/>
      <c r="M18" s="52" t="s">
        <v>36</v>
      </c>
      <c r="O18" s="23"/>
      <c r="P18" s="23"/>
      <c r="Q18" s="23"/>
      <c r="R18" s="23"/>
      <c r="S18" s="23"/>
      <c r="BA18" s="62">
        <f>IF(ISBLANK(F18),0,IF(E18="Excess (+)",ROUND(BA17+(BA17*F18),2),IF(E18="Less (-)",ROUND(BA17+(BA17*F18*(-1)),2),0)))</f>
        <v>0</v>
      </c>
      <c r="BB18" s="53">
        <f>ROUND(BA18,0)</f>
        <v>0</v>
      </c>
      <c r="BC18" s="54" t="str">
        <f>SpellNumber(L18,BB18)</f>
        <v> Zero Only</v>
      </c>
      <c r="IE18" s="28"/>
      <c r="IF18" s="28"/>
      <c r="IG18" s="28"/>
      <c r="IH18" s="28"/>
      <c r="II18" s="28"/>
    </row>
    <row r="19" spans="1:243" s="27" customFormat="1" ht="43.5" customHeight="1">
      <c r="A19" s="40" t="s">
        <v>39</v>
      </c>
      <c r="B19" s="40"/>
      <c r="C19" s="87" t="str">
        <f>SpellNumber($E$2,BB17)</f>
        <v>INR Zero Only</v>
      </c>
      <c r="D19" s="88"/>
      <c r="E19" s="88"/>
      <c r="F19" s="88"/>
      <c r="G19" s="88"/>
      <c r="H19" s="88"/>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8"/>
      <c r="BA19" s="88"/>
      <c r="BB19" s="88"/>
      <c r="BC19" s="89"/>
      <c r="IE19" s="28"/>
      <c r="IF19" s="28"/>
      <c r="IG19" s="28"/>
      <c r="IH19" s="28"/>
      <c r="II19" s="28"/>
    </row>
    <row r="20" spans="3:243" s="12" customFormat="1" ht="15">
      <c r="C20" s="29"/>
      <c r="D20" s="29"/>
      <c r="E20" s="29"/>
      <c r="F20" s="29"/>
      <c r="G20" s="29"/>
      <c r="H20" s="29"/>
      <c r="I20" s="29"/>
      <c r="J20" s="29"/>
      <c r="K20" s="29"/>
      <c r="L20" s="29"/>
      <c r="M20" s="29"/>
      <c r="O20" s="29"/>
      <c r="BA20" s="29"/>
      <c r="BC20" s="29"/>
      <c r="IE20" s="13"/>
      <c r="IF20" s="13"/>
      <c r="IG20" s="13"/>
      <c r="IH20" s="13"/>
      <c r="II20" s="13"/>
    </row>
  </sheetData>
  <sheetProtection password="CC3D" sheet="1" objects="1" selectLockedCells="1"/>
  <mergeCells count="8">
    <mergeCell ref="A9:BC9"/>
    <mergeCell ref="C19:BC19"/>
    <mergeCell ref="A1:L1"/>
    <mergeCell ref="A4:BC4"/>
    <mergeCell ref="A5:BC5"/>
    <mergeCell ref="A6:BC6"/>
    <mergeCell ref="A7:BC7"/>
    <mergeCell ref="B8:BC8"/>
  </mergeCells>
  <dataValidations count="23">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8">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8">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8">
      <formula1>IF(ISBLANK(F18),$A$3:$C$3,$B$3:$C$3)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8">
      <formula1>0</formula1>
      <formula2>IF(E18&lt;&gt;"Select",99.9,0)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8">
      <formula1>IF(E18&lt;&gt;"Select",0,-1)</formula1>
      <formula2>IF(E18&lt;&gt;"Select",99.99,-1)</formula2>
    </dataValidation>
    <dataValidation type="list" allowBlank="1" showInputMessage="1" showErrorMessage="1" sqref="L15 L13 L14 L16">
      <formula1>"INR"</formula1>
    </dataValidation>
    <dataValidation allowBlank="1" showInputMessage="1" showErrorMessage="1" promptTitle="Addition / Deduction" prompt="Please Choose the correct One" sqref="J13:J16"/>
    <dataValidation type="list" showInputMessage="1" showErrorMessage="1" sqref="I13:I16">
      <formula1>"Excess(+), Less(-)"</formula1>
    </dataValidation>
    <dataValidation type="decimal" allowBlank="1" showInputMessage="1" showErrorMessage="1" errorTitle="Invalid Entry" error="Only Numeric Values are allowed. " sqref="A13:A16">
      <formula1>0</formula1>
      <formula2>999999999999999</formula2>
    </dataValidation>
    <dataValidation allowBlank="1" showInputMessage="1" showErrorMessage="1" promptTitle="Itemcode/Make" prompt="Please enter text" sqref="C13:C16"/>
    <dataValidation type="decimal" allowBlank="1" showInputMessage="1" showErrorMessage="1" promptTitle="Rate Entry" prompt="Please enter the Other Taxes2 in Rupees for this item. " errorTitle="Invaid Entry" error="Only Numeric Values are allowed. " sqref="N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6">
      <formula1>0</formula1>
      <formula2>999999999999999</formula2>
    </dataValidation>
    <dataValidation allowBlank="1" showInputMessage="1" showErrorMessage="1" promptTitle="Units" prompt="Please enter Units in text" sqref="E13:E16"/>
    <dataValidation type="decimal" allowBlank="1" showInputMessage="1" showErrorMessage="1" promptTitle="Quantity" prompt="Please enter the Quantity for this item. " errorTitle="Invalid Entry" error="Only Numeric Values are allowed. " sqref="D13:D16 F13:F16">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K13:K16">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M16">
      <formula1>0</formula1>
      <formula2>999999999999999</formula2>
    </dataValidation>
    <dataValidation type="decimal" allowBlank="1" showInputMessage="1" showErrorMessage="1" promptTitle="Excise Duty" prompt="Please enter the  Excise Duty  in Rupees for this item. " errorTitle="Invaid Entry" error="Only Numeric Values are allowed. " sqref="N14:N16">
      <formula1>0</formula1>
      <formula2>999999999999999</formula2>
    </dataValidation>
    <dataValidation type="decimal" allowBlank="1" showInputMessage="1" showErrorMessage="1" promptTitle="GST Entry" prompt="Please enter the GST in Rupees for this item. " errorTitle="Invaid Entry" error="Only Numeric Values are allowed. " sqref="O13:O16">
      <formula1>0</formula1>
      <formula2>999999999999999</formula2>
    </dataValidation>
  </dataValidations>
  <printOptions/>
  <pageMargins left="0.35" right="0.24" top="0.75" bottom="0.44" header="0.3" footer="0.3"/>
  <pageSetup horizontalDpi="600" verticalDpi="600" orientation="landscape" paperSize="9" scale="51" r:id="rId4"/>
  <colBreaks count="1" manualBreakCount="1">
    <brk id="55" max="22"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7" t="s">
        <v>2</v>
      </c>
      <c r="F6" s="97"/>
      <c r="G6" s="97"/>
      <c r="H6" s="97"/>
      <c r="I6" s="97"/>
      <c r="J6" s="97"/>
      <c r="K6" s="97"/>
    </row>
    <row r="7" spans="5:11" ht="15">
      <c r="E7" s="97"/>
      <c r="F7" s="97"/>
      <c r="G7" s="97"/>
      <c r="H7" s="97"/>
      <c r="I7" s="97"/>
      <c r="J7" s="97"/>
      <c r="K7" s="97"/>
    </row>
    <row r="8" spans="5:11" ht="15">
      <c r="E8" s="97"/>
      <c r="F8" s="97"/>
      <c r="G8" s="97"/>
      <c r="H8" s="97"/>
      <c r="I8" s="97"/>
      <c r="J8" s="97"/>
      <c r="K8" s="97"/>
    </row>
    <row r="9" spans="5:11" ht="15">
      <c r="E9" s="97"/>
      <c r="F9" s="97"/>
      <c r="G9" s="97"/>
      <c r="H9" s="97"/>
      <c r="I9" s="97"/>
      <c r="J9" s="97"/>
      <c r="K9" s="97"/>
    </row>
    <row r="10" spans="5:11" ht="15">
      <c r="E10" s="97"/>
      <c r="F10" s="97"/>
      <c r="G10" s="97"/>
      <c r="H10" s="97"/>
      <c r="I10" s="97"/>
      <c r="J10" s="97"/>
      <c r="K10" s="97"/>
    </row>
    <row r="11" spans="5:11" ht="15">
      <c r="E11" s="97"/>
      <c r="F11" s="97"/>
      <c r="G11" s="97"/>
      <c r="H11" s="97"/>
      <c r="I11" s="97"/>
      <c r="J11" s="97"/>
      <c r="K11" s="97"/>
    </row>
    <row r="12" spans="5:11" ht="15">
      <c r="E12" s="97"/>
      <c r="F12" s="97"/>
      <c r="G12" s="97"/>
      <c r="H12" s="97"/>
      <c r="I12" s="97"/>
      <c r="J12" s="97"/>
      <c r="K12" s="97"/>
    </row>
    <row r="13" spans="5:11" ht="15">
      <c r="E13" s="97"/>
      <c r="F13" s="97"/>
      <c r="G13" s="97"/>
      <c r="H13" s="97"/>
      <c r="I13" s="97"/>
      <c r="J13" s="97"/>
      <c r="K13" s="97"/>
    </row>
    <row r="14" spans="5:11" ht="15">
      <c r="E14" s="97"/>
      <c r="F14" s="97"/>
      <c r="G14" s="97"/>
      <c r="H14" s="97"/>
      <c r="I14" s="97"/>
      <c r="J14" s="97"/>
      <c r="K14" s="97"/>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IIP</cp:lastModifiedBy>
  <cp:lastPrinted>2020-08-06T09:15:52Z</cp:lastPrinted>
  <dcterms:created xsi:type="dcterms:W3CDTF">2009-01-30T06:42:42Z</dcterms:created>
  <dcterms:modified xsi:type="dcterms:W3CDTF">2020-08-06T09:26:59Z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