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<sst xmlns="http://schemas.openxmlformats.org/spreadsheetml/2006/main" count="308" uniqueCount="100">
  <si>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</si>
  <si>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</si>
  <si>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</si>
  <si>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</si>
  <si>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</si>
  <si>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</si>
  <si>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</si>
  <si>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</si>
  <si>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</si>
  <si>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</si>
  <si>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</si>
  <si>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</si>
  <si>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</si>
  <si>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</si>
  <si>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</si>
  <si>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</si>
  <si>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</si>
  <si>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</si>
  <si>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</si>
  <si>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</si>
  <si>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</si>
  <si>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</si>
  <si>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</si>
  <si>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</si>
  <si>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</si>
  <si>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</si>
  <si>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</si>
  <si>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</si>
  <si>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</si>
  <si>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</si>
  <si>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</si>
  <si>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</si>
  <si>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</si>
  <si>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</si>
  <si>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</si>
  <si>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</si>
  <si>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</si>
  <si>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</si>
  <si>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</si>
  <si>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</si>
  <si>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</si>
  <si>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</si>
  <si>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</si>
  <si>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</si>
  <si>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</si>
  <si>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</si>
  <si>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</si>
  <si>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</si>
  <si>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</si>
  <si>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</si>
  <si>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</si>
  <si>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</si>
  <si>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</si>
  <si>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item2</t>
  </si>
  <si>
    <t>item3</t>
  </si>
  <si>
    <t>item4</t>
  </si>
  <si>
    <t>item6</t>
  </si>
  <si>
    <t>item7</t>
  </si>
  <si>
    <t>item8</t>
  </si>
  <si>
    <t>item9</t>
  </si>
  <si>
    <t>item10</t>
  </si>
  <si>
    <t>item11</t>
  </si>
  <si>
    <t>item12</t>
  </si>
  <si>
    <t>item13</t>
  </si>
  <si>
    <t>item14</t>
  </si>
  <si>
    <t>item15</t>
  </si>
  <si>
    <t>item16</t>
  </si>
  <si>
    <t>item17</t>
  </si>
  <si>
    <t>item18</t>
  </si>
  <si>
    <t>item19</t>
  </si>
  <si>
    <t>item20</t>
  </si>
  <si>
    <t>item22</t>
  </si>
  <si>
    <t>item23</t>
  </si>
  <si>
    <t>item21</t>
  </si>
  <si>
    <r>
      <t>Name of Work:</t>
    </r>
    <r>
      <rPr>
        <b/>
        <sz val="11"/>
        <color indexed="60"/>
        <rFont val="Arial"/>
        <family val="2"/>
      </rPr>
      <t xml:space="preserve"> &lt; Spare Parts &amp; Accessories   (AS PER TENDER DOCUMENT)&gt;</t>
    </r>
  </si>
  <si>
    <r>
      <t xml:space="preserve">Contract No:  </t>
    </r>
    <r>
      <rPr>
        <b/>
        <sz val="11"/>
        <color indexed="60"/>
        <rFont val="Arial"/>
        <family val="2"/>
      </rPr>
      <t>&lt; IIP/PUR/1/20-21/274/8633/rrb/CCD/PO &gt;</t>
    </r>
  </si>
  <si>
    <t>SS-Tubing-1/8”</t>
  </si>
  <si>
    <t xml:space="preserve">SS-TUBING-1/4" </t>
  </si>
  <si>
    <t xml:space="preserve">Check Valve, Body: SS 316, MAWP&gt;150 Bar, Cracking Pr. 5 psi, End connections: 1/4" OD </t>
  </si>
  <si>
    <t xml:space="preserve">Check Valve, Body: SS 316, MAWP&gt;150 Bar, Cracking Pr. 3 psi, End connections: 1/4" OD </t>
  </si>
  <si>
    <t xml:space="preserve">Union, SS 316, End Connections: 1/4" OD </t>
  </si>
  <si>
    <t xml:space="preserve">Ball Valve, Body: SS 316, MAWP&gt;150 Bar, Straight Port Valve, End connections: 1/4" OD </t>
  </si>
  <si>
    <t xml:space="preserve">Inline Filter, Body: SS 316, End Connections: 1/4" OD, Filtration Level: 2 microns </t>
  </si>
  <si>
    <t xml:space="preserve">Inline Filter, Body: SS 316, End Connections: 1/4" OD, Filtration Level: 5 microns </t>
  </si>
  <si>
    <t xml:space="preserve">Tee, SS 316, End Connections: 1/4" OD </t>
  </si>
  <si>
    <t xml:space="preserve">Nut, SS 316, Nut for 1/4" OD </t>
  </si>
  <si>
    <t xml:space="preserve">Ferrules, SS 316, Front Ferrule for 1/4" OD </t>
  </si>
  <si>
    <t xml:space="preserve">Ferrules, SS 316, Back Ferrule for 1/4" OD </t>
  </si>
  <si>
    <t xml:space="preserve">Plug, SS 316, Plug 1/4" OD </t>
  </si>
  <si>
    <t xml:space="preserve">Cap, SS 316, Cap 1/4" OD </t>
  </si>
  <si>
    <t xml:space="preserve">PTFE Tube - 1/8" </t>
  </si>
  <si>
    <t xml:space="preserve">Union, SS 316, End Connections: 1/16" OD </t>
  </si>
  <si>
    <t xml:space="preserve">Nut, SS 316, Nut for 1/16" OD </t>
  </si>
  <si>
    <t xml:space="preserve">Ferrules, SS 316, Front Ferrule for 1/16" OD </t>
  </si>
  <si>
    <t xml:space="preserve">Ferrules, SS 316, Back Ferrule for 1/16" OD </t>
  </si>
  <si>
    <t xml:space="preserve">Reducing Union, SS 316, End Connections: 1/4" OD X 1/16" OD </t>
  </si>
  <si>
    <t xml:space="preserve">Reducing Union, SS 316, End Connections: 1/8" OD X 1/16" OD </t>
  </si>
  <si>
    <t xml:space="preserve">Reducing Tee, SS 316, End Connections: 1/4" OD X 1/8" OD </t>
  </si>
  <si>
    <t xml:space="preserve">Needle Valve, SS 316, End Connections: 1/4" OD </t>
  </si>
  <si>
    <t>MTR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</si>
</sst>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5"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20" fillId="0" borderId="22" xfId="0" applyFont="1" applyFill="1" applyBorder="1" applyAlignment="1">
      <alignment vertical="top" wrapText="1"/>
    </xf>
    <xf numFmtId="0" fontId="19" fillId="0" borderId="23" xfId="53" applyFont="1" applyFill="1" applyBorder="1" applyAlignment="1" applyProtection="1">
      <alignment vertical="top"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4"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__doPostBack('ctl00$ContentPlaceHolder1$tbContnr$tbIndentDetails$gvItems$ctl03$Item_Name','')" TargetMode="External" /><Relationship Id="rId2" Type="http://schemas.openxmlformats.org/officeDocument/2006/relationships/hyperlink" Target="javascript:__doPostBack('ctl00$ContentPlaceHolder1$tbContnr$tbIndentDetails$gvItems$ctl04$Item_Name','')" TargetMode="External" /><Relationship Id="rId3" Type="http://schemas.openxmlformats.org/officeDocument/2006/relationships/hyperlink" Target="javascript:__doPostBack('ctl00$ContentPlaceHolder1$tbContnr$tbIndentDetails$gvItems$ctl05$Item_Name','')" TargetMode="External" /><Relationship Id="rId4" Type="http://schemas.openxmlformats.org/officeDocument/2006/relationships/hyperlink" Target="javascript:__doPostBack('ctl00$ContentPlaceHolder1$tbContnr$tbIndentDetails$gvItems$ctl06$Item_Name','')" TargetMode="External" /><Relationship Id="rId5" Type="http://schemas.openxmlformats.org/officeDocument/2006/relationships/hyperlink" Target="javascript:__doPostBack('ctl00$ContentPlaceHolder1$tbContnr$tbIndentDetails$gvItems$ctl07$Item_Name','')" TargetMode="External" /><Relationship Id="rId6" Type="http://schemas.openxmlformats.org/officeDocument/2006/relationships/hyperlink" Target="javascript:__doPostBack('ctl00$ContentPlaceHolder1$tbContnr$tbIndentDetails$gvItems$ctl08$Item_Name','')" TargetMode="External" /><Relationship Id="rId7" Type="http://schemas.openxmlformats.org/officeDocument/2006/relationships/hyperlink" Target="javascript:__doPostBack('ctl00$ContentPlaceHolder1$tbContnr$tbIndentDetails$gvItems$ctl09$Item_Name','')" TargetMode="External" /><Relationship Id="rId8" Type="http://schemas.openxmlformats.org/officeDocument/2006/relationships/hyperlink" Target="javascript:__doPostBack('ctl00$ContentPlaceHolder1$tbContnr$tbIndentDetails$gvItems$ctl10$Item_Name','')" TargetMode="External" /><Relationship Id="rId9" Type="http://schemas.openxmlformats.org/officeDocument/2006/relationships/hyperlink" Target="javascript:__doPostBack('ctl00$ContentPlaceHolder1$tbContnr$tbIndentDetails$gvItems$ctl11$Item_Name','')" TargetMode="External" /><Relationship Id="rId10" Type="http://schemas.openxmlformats.org/officeDocument/2006/relationships/hyperlink" Target="javascript:__doPostBack('ctl00$ContentPlaceHolder1$tbContnr$tbIndentDetails$gvItems$ctl12$Item_Name','')" TargetMode="External" /><Relationship Id="rId11" Type="http://schemas.openxmlformats.org/officeDocument/2006/relationships/hyperlink" Target="javascript:__doPostBack('ctl00$ContentPlaceHolder1$tbContnr$tbIndentDetails$gvItems$ctl13$Item_Name','')" TargetMode="External" /><Relationship Id="rId12" Type="http://schemas.openxmlformats.org/officeDocument/2006/relationships/hyperlink" Target="javascript:__doPostBack('ctl00$ContentPlaceHolder1$tbContnr$tbIndentDetails$gvItems$ctl14$Item_Name','')" TargetMode="External" /><Relationship Id="rId13" Type="http://schemas.openxmlformats.org/officeDocument/2006/relationships/hyperlink" Target="javascript:__doPostBack('ctl00$ContentPlaceHolder1$tbContnr$tbIndentDetails$gvItems$ctl15$Item_Name','')" TargetMode="External" /><Relationship Id="rId14" Type="http://schemas.openxmlformats.org/officeDocument/2006/relationships/hyperlink" Target="javascript:__doPostBack('ctl00$ContentPlaceHolder1$tbContnr$tbIndentDetails$gvItems$ctl16$Item_Name','')" TargetMode="External" /><Relationship Id="rId15" Type="http://schemas.openxmlformats.org/officeDocument/2006/relationships/hyperlink" Target="javascript:__doPostBack('ctl00$ContentPlaceHolder1$tbContnr$tbIndentDetails$gvItems$ctl17$Item_Name','')" TargetMode="External" /><Relationship Id="rId16" Type="http://schemas.openxmlformats.org/officeDocument/2006/relationships/hyperlink" Target="javascript:__doPostBack('ctl00$ContentPlaceHolder1$tbContnr$tbIndentDetails$gvItems$ctl18$Item_Name','')" TargetMode="External" /><Relationship Id="rId17" Type="http://schemas.openxmlformats.org/officeDocument/2006/relationships/hyperlink" Target="javascript:__doPostBack('ctl00$ContentPlaceHolder1$tbContnr$tbIndentDetails$gvItems$ctl19$Item_Name','')" TargetMode="External" /><Relationship Id="rId18" Type="http://schemas.openxmlformats.org/officeDocument/2006/relationships/hyperlink" Target="javascript:__doPostBack('ctl00$ContentPlaceHolder1$tbContnr$tbIndentDetails$gvItems$ctl20$Item_Name','')" TargetMode="External" /><Relationship Id="rId19" Type="http://schemas.openxmlformats.org/officeDocument/2006/relationships/hyperlink" Target="javascript:__doPostBack('ctl00$ContentPlaceHolder1$tbContnr$tbIndentDetails$gvItems$ctl21$Item_Name','')" TargetMode="External" /><Relationship Id="rId20" Type="http://schemas.openxmlformats.org/officeDocument/2006/relationships/hyperlink" Target="javascript:__doPostBack('ctl00$ContentPlaceHolder1$tbContnr$tbIndentDetails$gvItems$ctl22$Item_Name','')" TargetMode="External" /><Relationship Id="rId21" Type="http://schemas.openxmlformats.org/officeDocument/2006/relationships/hyperlink" Target="javascript:__doPostBack('ctl00$ContentPlaceHolder1$tbContnr$tbIndentDetails$gvItems$ctl23$Item_Name','')" TargetMode="External" /><Relationship Id="rId22" Type="http://schemas.openxmlformats.org/officeDocument/2006/relationships/hyperlink" Target="javascript:__doPostBack('ctl00$ContentPlaceHolder1$tbContnr$tbIndentDetails$gvItems$ctl24$Item_Name','')"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drawing" Target="../drawings/drawing1.x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0"/>
  <sheetViews>
    <sheetView showGridLines="0" view="pageBreakPreview" zoomScale="60" zoomScaleNormal="75" zoomScalePageLayoutView="0" workbookViewId="0" topLeftCell="A20">
      <selection activeCell="M36" sqref="M36"/>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3" t="str">
        <f>B2&amp;" BoQ"</f>
        <v>Item Wise BoQ</v>
      </c>
      <c r="B1" s="93"/>
      <c r="C1" s="93"/>
      <c r="D1" s="93"/>
      <c r="E1" s="93"/>
      <c r="F1" s="93"/>
      <c r="G1" s="93"/>
      <c r="H1" s="93"/>
      <c r="I1" s="93"/>
      <c r="J1" s="93"/>
      <c r="K1" s="93"/>
      <c r="L1" s="93"/>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4" t="s">
        <v>52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74</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75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26" t="s">
        <v>41</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7" t="s">
        <v>40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60">
        <v>1</v>
      </c>
      <c r="B13" s="61" t="s">
        <v>50</v>
      </c>
      <c r="C13" s="62"/>
      <c r="D13" s="63"/>
      <c r="E13" s="64"/>
      <c r="F13" s="63"/>
      <c r="G13" s="65"/>
      <c r="H13" s="65"/>
      <c r="I13" s="66"/>
      <c r="J13" s="67"/>
      <c r="K13" s="68"/>
      <c r="L13" s="68"/>
      <c r="M13" s="20"/>
      <c r="N13" s="59"/>
      <c r="O13" s="69"/>
      <c r="P13" s="15"/>
      <c r="Q13" s="59"/>
      <c r="R13" s="59"/>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70"/>
      <c r="BB13" s="70"/>
      <c r="BC13" s="37"/>
      <c r="IE13" s="18">
        <v>1</v>
      </c>
      <c r="IF13" s="18" t="s">
        <v>24</v>
      </c>
      <c r="IG13" s="18" t="s">
        <v>25</v>
      </c>
      <c r="IH13" s="18">
        <v>10</v>
      </c>
      <c r="II13" s="18" t="s">
        <v>26</v>
      </c>
    </row>
    <row r="14" spans="1:243" s="53" customFormat="1" ht="32.25" customHeight="1" thickBot="1">
      <c r="A14" s="46">
        <v>1.01</v>
      </c>
      <c r="B14" s="85" t="s">
        <v>76</v>
      </c>
      <c r="C14" s="58" t="s">
        <v>25</v>
      </c>
      <c r="D14" s="48">
        <v>200</v>
      </c>
      <c r="E14" s="49" t="s">
        <v>99</v>
      </c>
      <c r="F14" s="48">
        <v>0</v>
      </c>
      <c r="G14" s="50"/>
      <c r="H14" s="51"/>
      <c r="I14" s="52" t="s">
        <v>28</v>
      </c>
      <c r="J14" s="53">
        <f aca="true" t="shared" si="0" ref="J14:J36">IF(I14="Less(-)",-1,1)</f>
        <v>1</v>
      </c>
      <c r="K14" s="54" t="s">
        <v>36</v>
      </c>
      <c r="L14" s="54" t="s">
        <v>6</v>
      </c>
      <c r="M14" s="80"/>
      <c r="N14" s="57"/>
      <c r="O14" s="57"/>
      <c r="P14" s="81"/>
      <c r="Q14" s="81"/>
      <c r="R14" s="81"/>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82">
        <f aca="true" t="shared" si="1" ref="BA14:BA36">total_amount_ba($B$2,$D$2,D14,F14,J14,K14,M14)*D14</f>
        <v>0</v>
      </c>
      <c r="BB14" s="83">
        <f aca="true" t="shared" si="2" ref="BB14:BB36">BA14+SUM(N14:AZ14)</f>
        <v>0</v>
      </c>
      <c r="BC14" s="47" t="str">
        <f aca="true" t="shared" si="3" ref="BC14:BC36">SpellNumber(L14,BB14)</f>
        <v>INR Zero Only</v>
      </c>
      <c r="IE14" s="84">
        <v>1.01</v>
      </c>
      <c r="IF14" s="84" t="s">
        <v>29</v>
      </c>
      <c r="IG14" s="84" t="s">
        <v>25</v>
      </c>
      <c r="IH14" s="84">
        <v>123.223</v>
      </c>
      <c r="II14" s="84" t="s">
        <v>27</v>
      </c>
    </row>
    <row r="15" spans="1:243" s="53" customFormat="1" ht="32.25" customHeight="1" thickBot="1">
      <c r="A15" s="46">
        <v>1.02</v>
      </c>
      <c r="B15" s="86" t="s">
        <v>77</v>
      </c>
      <c r="C15" s="58" t="s">
        <v>53</v>
      </c>
      <c r="D15" s="48">
        <v>100</v>
      </c>
      <c r="E15" s="49" t="s">
        <v>99</v>
      </c>
      <c r="F15" s="48">
        <v>0</v>
      </c>
      <c r="G15" s="50"/>
      <c r="H15" s="51"/>
      <c r="I15" s="52" t="s">
        <v>28</v>
      </c>
      <c r="J15" s="53">
        <f t="shared" si="0"/>
        <v>1</v>
      </c>
      <c r="K15" s="54" t="s">
        <v>36</v>
      </c>
      <c r="L15" s="54" t="s">
        <v>6</v>
      </c>
      <c r="M15" s="80"/>
      <c r="N15" s="57"/>
      <c r="O15" s="57"/>
      <c r="P15" s="81"/>
      <c r="Q15" s="81"/>
      <c r="R15" s="81"/>
      <c r="S15" s="55"/>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82">
        <f t="shared" si="1"/>
        <v>0</v>
      </c>
      <c r="BB15" s="83">
        <f t="shared" si="2"/>
        <v>0</v>
      </c>
      <c r="BC15" s="47" t="str">
        <f t="shared" si="3"/>
        <v>INR Zero Only</v>
      </c>
      <c r="IE15" s="84">
        <v>1.01</v>
      </c>
      <c r="IF15" s="84" t="s">
        <v>29</v>
      </c>
      <c r="IG15" s="84" t="s">
        <v>25</v>
      </c>
      <c r="IH15" s="84">
        <v>123.223</v>
      </c>
      <c r="II15" s="84" t="s">
        <v>27</v>
      </c>
    </row>
    <row r="16" spans="1:243" s="53" customFormat="1" ht="32.25" customHeight="1" thickBot="1">
      <c r="A16" s="46">
        <v>1.03</v>
      </c>
      <c r="B16" s="86" t="s">
        <v>78</v>
      </c>
      <c r="C16" s="58" t="s">
        <v>54</v>
      </c>
      <c r="D16" s="48">
        <v>12</v>
      </c>
      <c r="E16" s="49" t="s">
        <v>27</v>
      </c>
      <c r="F16" s="48">
        <v>0</v>
      </c>
      <c r="G16" s="50"/>
      <c r="H16" s="51"/>
      <c r="I16" s="52" t="s">
        <v>28</v>
      </c>
      <c r="J16" s="53">
        <f t="shared" si="0"/>
        <v>1</v>
      </c>
      <c r="K16" s="54" t="s">
        <v>36</v>
      </c>
      <c r="L16" s="54" t="s">
        <v>6</v>
      </c>
      <c r="M16" s="80"/>
      <c r="N16" s="57"/>
      <c r="O16" s="57"/>
      <c r="P16" s="81"/>
      <c r="Q16" s="81"/>
      <c r="R16" s="81"/>
      <c r="S16" s="55"/>
      <c r="T16" s="55"/>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82">
        <f t="shared" si="1"/>
        <v>0</v>
      </c>
      <c r="BB16" s="83">
        <f t="shared" si="2"/>
        <v>0</v>
      </c>
      <c r="BC16" s="47" t="str">
        <f t="shared" si="3"/>
        <v>INR Zero Only</v>
      </c>
      <c r="IE16" s="84">
        <v>1.01</v>
      </c>
      <c r="IF16" s="84" t="s">
        <v>29</v>
      </c>
      <c r="IG16" s="84" t="s">
        <v>25</v>
      </c>
      <c r="IH16" s="84">
        <v>123.223</v>
      </c>
      <c r="II16" s="84" t="s">
        <v>27</v>
      </c>
    </row>
    <row r="17" spans="1:243" s="53" customFormat="1" ht="32.25" customHeight="1" thickBot="1">
      <c r="A17" s="46">
        <v>1.04</v>
      </c>
      <c r="B17" s="86" t="s">
        <v>79</v>
      </c>
      <c r="C17" s="58" t="s">
        <v>55</v>
      </c>
      <c r="D17" s="48">
        <v>12</v>
      </c>
      <c r="E17" s="49" t="s">
        <v>27</v>
      </c>
      <c r="F17" s="48">
        <v>0</v>
      </c>
      <c r="G17" s="50"/>
      <c r="H17" s="51"/>
      <c r="I17" s="52" t="s">
        <v>28</v>
      </c>
      <c r="J17" s="53">
        <f t="shared" si="0"/>
        <v>1</v>
      </c>
      <c r="K17" s="54" t="s">
        <v>36</v>
      </c>
      <c r="L17" s="54" t="s">
        <v>6</v>
      </c>
      <c r="M17" s="80"/>
      <c r="N17" s="57"/>
      <c r="O17" s="57"/>
      <c r="P17" s="81"/>
      <c r="Q17" s="81"/>
      <c r="R17" s="81"/>
      <c r="S17" s="55"/>
      <c r="T17" s="55"/>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82">
        <f t="shared" si="1"/>
        <v>0</v>
      </c>
      <c r="BB17" s="83">
        <f t="shared" si="2"/>
        <v>0</v>
      </c>
      <c r="BC17" s="47" t="str">
        <f t="shared" si="3"/>
        <v>INR Zero Only</v>
      </c>
      <c r="IE17" s="84">
        <v>1.01</v>
      </c>
      <c r="IF17" s="84" t="s">
        <v>29</v>
      </c>
      <c r="IG17" s="84" t="s">
        <v>25</v>
      </c>
      <c r="IH17" s="84">
        <v>123.223</v>
      </c>
      <c r="II17" s="84" t="s">
        <v>27</v>
      </c>
    </row>
    <row r="18" spans="1:243" s="53" customFormat="1" ht="32.25" customHeight="1" thickBot="1">
      <c r="A18" s="46">
        <v>1.05</v>
      </c>
      <c r="B18" s="86" t="s">
        <v>80</v>
      </c>
      <c r="C18" s="58" t="s">
        <v>31</v>
      </c>
      <c r="D18" s="48">
        <v>120</v>
      </c>
      <c r="E18" s="49" t="s">
        <v>27</v>
      </c>
      <c r="F18" s="48">
        <v>0</v>
      </c>
      <c r="G18" s="50"/>
      <c r="H18" s="51"/>
      <c r="I18" s="52" t="s">
        <v>28</v>
      </c>
      <c r="J18" s="53">
        <f t="shared" si="0"/>
        <v>1</v>
      </c>
      <c r="K18" s="54" t="s">
        <v>36</v>
      </c>
      <c r="L18" s="54" t="s">
        <v>6</v>
      </c>
      <c r="M18" s="80"/>
      <c r="N18" s="57"/>
      <c r="O18" s="57"/>
      <c r="P18" s="81"/>
      <c r="Q18" s="81"/>
      <c r="R18" s="81"/>
      <c r="S18" s="55"/>
      <c r="T18" s="55"/>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82">
        <f t="shared" si="1"/>
        <v>0</v>
      </c>
      <c r="BB18" s="83">
        <f t="shared" si="2"/>
        <v>0</v>
      </c>
      <c r="BC18" s="47" t="str">
        <f t="shared" si="3"/>
        <v>INR Zero Only</v>
      </c>
      <c r="IE18" s="84">
        <v>1.01</v>
      </c>
      <c r="IF18" s="84" t="s">
        <v>29</v>
      </c>
      <c r="IG18" s="84" t="s">
        <v>25</v>
      </c>
      <c r="IH18" s="84">
        <v>123.223</v>
      </c>
      <c r="II18" s="84" t="s">
        <v>27</v>
      </c>
    </row>
    <row r="19" spans="1:243" s="53" customFormat="1" ht="32.25" customHeight="1" thickBot="1">
      <c r="A19" s="46">
        <v>1.06</v>
      </c>
      <c r="B19" s="86" t="s">
        <v>81</v>
      </c>
      <c r="C19" s="58" t="s">
        <v>56</v>
      </c>
      <c r="D19" s="48">
        <v>20</v>
      </c>
      <c r="E19" s="49" t="s">
        <v>27</v>
      </c>
      <c r="F19" s="48">
        <v>0</v>
      </c>
      <c r="G19" s="50"/>
      <c r="H19" s="51"/>
      <c r="I19" s="52" t="s">
        <v>28</v>
      </c>
      <c r="J19" s="53">
        <f t="shared" si="0"/>
        <v>1</v>
      </c>
      <c r="K19" s="54" t="s">
        <v>36</v>
      </c>
      <c r="L19" s="54" t="s">
        <v>6</v>
      </c>
      <c r="M19" s="80"/>
      <c r="N19" s="57"/>
      <c r="O19" s="57"/>
      <c r="P19" s="81"/>
      <c r="Q19" s="81"/>
      <c r="R19" s="81"/>
      <c r="S19" s="55"/>
      <c r="T19" s="55"/>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82">
        <f t="shared" si="1"/>
        <v>0</v>
      </c>
      <c r="BB19" s="83">
        <f t="shared" si="2"/>
        <v>0</v>
      </c>
      <c r="BC19" s="47" t="str">
        <f t="shared" si="3"/>
        <v>INR Zero Only</v>
      </c>
      <c r="IE19" s="84">
        <v>1.01</v>
      </c>
      <c r="IF19" s="84" t="s">
        <v>29</v>
      </c>
      <c r="IG19" s="84" t="s">
        <v>25</v>
      </c>
      <c r="IH19" s="84">
        <v>123.223</v>
      </c>
      <c r="II19" s="84" t="s">
        <v>27</v>
      </c>
    </row>
    <row r="20" spans="1:243" s="53" customFormat="1" ht="32.25" customHeight="1" thickBot="1">
      <c r="A20" s="46">
        <v>1.07</v>
      </c>
      <c r="B20" s="86" t="s">
        <v>82</v>
      </c>
      <c r="C20" s="58" t="s">
        <v>57</v>
      </c>
      <c r="D20" s="48">
        <v>40</v>
      </c>
      <c r="E20" s="49" t="s">
        <v>27</v>
      </c>
      <c r="F20" s="48">
        <v>0</v>
      </c>
      <c r="G20" s="50"/>
      <c r="H20" s="51"/>
      <c r="I20" s="52" t="s">
        <v>28</v>
      </c>
      <c r="J20" s="53">
        <f t="shared" si="0"/>
        <v>1</v>
      </c>
      <c r="K20" s="54" t="s">
        <v>36</v>
      </c>
      <c r="L20" s="54" t="s">
        <v>6</v>
      </c>
      <c r="M20" s="80"/>
      <c r="N20" s="57"/>
      <c r="O20" s="57"/>
      <c r="P20" s="81"/>
      <c r="Q20" s="81"/>
      <c r="R20" s="81"/>
      <c r="S20" s="55"/>
      <c r="T20" s="55"/>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82">
        <f t="shared" si="1"/>
        <v>0</v>
      </c>
      <c r="BB20" s="83">
        <f t="shared" si="2"/>
        <v>0</v>
      </c>
      <c r="BC20" s="47" t="str">
        <f t="shared" si="3"/>
        <v>INR Zero Only</v>
      </c>
      <c r="IE20" s="84">
        <v>1.01</v>
      </c>
      <c r="IF20" s="84" t="s">
        <v>29</v>
      </c>
      <c r="IG20" s="84" t="s">
        <v>25</v>
      </c>
      <c r="IH20" s="84">
        <v>123.223</v>
      </c>
      <c r="II20" s="84" t="s">
        <v>27</v>
      </c>
    </row>
    <row r="21" spans="1:243" s="53" customFormat="1" ht="32.25" customHeight="1" thickBot="1">
      <c r="A21" s="46">
        <v>1.08</v>
      </c>
      <c r="B21" s="86" t="s">
        <v>83</v>
      </c>
      <c r="C21" s="58" t="s">
        <v>58</v>
      </c>
      <c r="D21" s="48">
        <v>40</v>
      </c>
      <c r="E21" s="49" t="s">
        <v>27</v>
      </c>
      <c r="F21" s="48">
        <v>0</v>
      </c>
      <c r="G21" s="50"/>
      <c r="H21" s="51"/>
      <c r="I21" s="52" t="s">
        <v>28</v>
      </c>
      <c r="J21" s="53">
        <f t="shared" si="0"/>
        <v>1</v>
      </c>
      <c r="K21" s="54" t="s">
        <v>36</v>
      </c>
      <c r="L21" s="54" t="s">
        <v>6</v>
      </c>
      <c r="M21" s="80"/>
      <c r="N21" s="57"/>
      <c r="O21" s="57"/>
      <c r="P21" s="81"/>
      <c r="Q21" s="81"/>
      <c r="R21" s="81"/>
      <c r="S21" s="55"/>
      <c r="T21" s="55"/>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82">
        <f t="shared" si="1"/>
        <v>0</v>
      </c>
      <c r="BB21" s="83">
        <f t="shared" si="2"/>
        <v>0</v>
      </c>
      <c r="BC21" s="47" t="str">
        <f t="shared" si="3"/>
        <v>INR Zero Only</v>
      </c>
      <c r="IE21" s="84">
        <v>1.01</v>
      </c>
      <c r="IF21" s="84" t="s">
        <v>29</v>
      </c>
      <c r="IG21" s="84" t="s">
        <v>25</v>
      </c>
      <c r="IH21" s="84">
        <v>123.223</v>
      </c>
      <c r="II21" s="84" t="s">
        <v>27</v>
      </c>
    </row>
    <row r="22" spans="1:243" s="53" customFormat="1" ht="32.25" customHeight="1" thickBot="1">
      <c r="A22" s="46">
        <v>1.09</v>
      </c>
      <c r="B22" s="86" t="s">
        <v>84</v>
      </c>
      <c r="C22" s="58" t="s">
        <v>59</v>
      </c>
      <c r="D22" s="48">
        <v>30</v>
      </c>
      <c r="E22" s="49" t="s">
        <v>27</v>
      </c>
      <c r="F22" s="48">
        <v>0</v>
      </c>
      <c r="G22" s="50"/>
      <c r="H22" s="51"/>
      <c r="I22" s="52" t="s">
        <v>28</v>
      </c>
      <c r="J22" s="53">
        <f t="shared" si="0"/>
        <v>1</v>
      </c>
      <c r="K22" s="54" t="s">
        <v>36</v>
      </c>
      <c r="L22" s="54" t="s">
        <v>6</v>
      </c>
      <c r="M22" s="80"/>
      <c r="N22" s="57"/>
      <c r="O22" s="57"/>
      <c r="P22" s="81"/>
      <c r="Q22" s="81"/>
      <c r="R22" s="81"/>
      <c r="S22" s="55"/>
      <c r="T22" s="55"/>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82">
        <f t="shared" si="1"/>
        <v>0</v>
      </c>
      <c r="BB22" s="83">
        <f t="shared" si="2"/>
        <v>0</v>
      </c>
      <c r="BC22" s="47" t="str">
        <f t="shared" si="3"/>
        <v>INR Zero Only</v>
      </c>
      <c r="IE22" s="84">
        <v>1.01</v>
      </c>
      <c r="IF22" s="84" t="s">
        <v>29</v>
      </c>
      <c r="IG22" s="84" t="s">
        <v>25</v>
      </c>
      <c r="IH22" s="84">
        <v>123.223</v>
      </c>
      <c r="II22" s="84" t="s">
        <v>27</v>
      </c>
    </row>
    <row r="23" spans="1:243" s="53" customFormat="1" ht="32.25" customHeight="1" thickBot="1">
      <c r="A23" s="46">
        <v>1.1</v>
      </c>
      <c r="B23" s="86" t="s">
        <v>85</v>
      </c>
      <c r="C23" s="58" t="s">
        <v>60</v>
      </c>
      <c r="D23" s="48">
        <v>150</v>
      </c>
      <c r="E23" s="49" t="s">
        <v>27</v>
      </c>
      <c r="F23" s="48">
        <v>0</v>
      </c>
      <c r="G23" s="50"/>
      <c r="H23" s="51"/>
      <c r="I23" s="52" t="s">
        <v>28</v>
      </c>
      <c r="J23" s="53">
        <f t="shared" si="0"/>
        <v>1</v>
      </c>
      <c r="K23" s="54" t="s">
        <v>36</v>
      </c>
      <c r="L23" s="54" t="s">
        <v>6</v>
      </c>
      <c r="M23" s="80"/>
      <c r="N23" s="57"/>
      <c r="O23" s="57"/>
      <c r="P23" s="81"/>
      <c r="Q23" s="81"/>
      <c r="R23" s="81"/>
      <c r="S23" s="55"/>
      <c r="T23" s="55"/>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82">
        <f t="shared" si="1"/>
        <v>0</v>
      </c>
      <c r="BB23" s="83">
        <f t="shared" si="2"/>
        <v>0</v>
      </c>
      <c r="BC23" s="47" t="str">
        <f t="shared" si="3"/>
        <v>INR Zero Only</v>
      </c>
      <c r="IE23" s="84">
        <v>1.01</v>
      </c>
      <c r="IF23" s="84" t="s">
        <v>29</v>
      </c>
      <c r="IG23" s="84" t="s">
        <v>25</v>
      </c>
      <c r="IH23" s="84">
        <v>123.223</v>
      </c>
      <c r="II23" s="84" t="s">
        <v>27</v>
      </c>
    </row>
    <row r="24" spans="1:243" s="53" customFormat="1" ht="32.25" customHeight="1" thickBot="1">
      <c r="A24" s="46">
        <v>1.11</v>
      </c>
      <c r="B24" s="86" t="s">
        <v>86</v>
      </c>
      <c r="C24" s="58" t="s">
        <v>61</v>
      </c>
      <c r="D24" s="48">
        <v>150</v>
      </c>
      <c r="E24" s="49" t="s">
        <v>27</v>
      </c>
      <c r="F24" s="48">
        <v>0</v>
      </c>
      <c r="G24" s="50"/>
      <c r="H24" s="51"/>
      <c r="I24" s="52" t="s">
        <v>28</v>
      </c>
      <c r="J24" s="53">
        <f t="shared" si="0"/>
        <v>1</v>
      </c>
      <c r="K24" s="54" t="s">
        <v>36</v>
      </c>
      <c r="L24" s="54" t="s">
        <v>6</v>
      </c>
      <c r="M24" s="80"/>
      <c r="N24" s="57"/>
      <c r="O24" s="57"/>
      <c r="P24" s="81"/>
      <c r="Q24" s="81"/>
      <c r="R24" s="81"/>
      <c r="S24" s="55"/>
      <c r="T24" s="55"/>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82">
        <f t="shared" si="1"/>
        <v>0</v>
      </c>
      <c r="BB24" s="83">
        <f t="shared" si="2"/>
        <v>0</v>
      </c>
      <c r="BC24" s="47" t="str">
        <f t="shared" si="3"/>
        <v>INR Zero Only</v>
      </c>
      <c r="IE24" s="84">
        <v>1.01</v>
      </c>
      <c r="IF24" s="84" t="s">
        <v>29</v>
      </c>
      <c r="IG24" s="84" t="s">
        <v>25</v>
      </c>
      <c r="IH24" s="84">
        <v>123.223</v>
      </c>
      <c r="II24" s="84" t="s">
        <v>27</v>
      </c>
    </row>
    <row r="25" spans="1:243" s="53" customFormat="1" ht="32.25" customHeight="1" thickBot="1">
      <c r="A25" s="46">
        <v>1.12</v>
      </c>
      <c r="B25" s="86" t="s">
        <v>87</v>
      </c>
      <c r="C25" s="58" t="s">
        <v>62</v>
      </c>
      <c r="D25" s="48">
        <v>150</v>
      </c>
      <c r="E25" s="49" t="s">
        <v>27</v>
      </c>
      <c r="F25" s="48">
        <v>0</v>
      </c>
      <c r="G25" s="50"/>
      <c r="H25" s="51"/>
      <c r="I25" s="52" t="s">
        <v>28</v>
      </c>
      <c r="J25" s="53">
        <f t="shared" si="0"/>
        <v>1</v>
      </c>
      <c r="K25" s="54" t="s">
        <v>36</v>
      </c>
      <c r="L25" s="54" t="s">
        <v>6</v>
      </c>
      <c r="M25" s="80"/>
      <c r="N25" s="57"/>
      <c r="O25" s="57"/>
      <c r="P25" s="81"/>
      <c r="Q25" s="81"/>
      <c r="R25" s="81"/>
      <c r="S25" s="55"/>
      <c r="T25" s="55"/>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82">
        <f t="shared" si="1"/>
        <v>0</v>
      </c>
      <c r="BB25" s="83">
        <f t="shared" si="2"/>
        <v>0</v>
      </c>
      <c r="BC25" s="47" t="str">
        <f t="shared" si="3"/>
        <v>INR Zero Only</v>
      </c>
      <c r="IE25" s="84">
        <v>1.01</v>
      </c>
      <c r="IF25" s="84" t="s">
        <v>29</v>
      </c>
      <c r="IG25" s="84" t="s">
        <v>25</v>
      </c>
      <c r="IH25" s="84">
        <v>123.223</v>
      </c>
      <c r="II25" s="84" t="s">
        <v>27</v>
      </c>
    </row>
    <row r="26" spans="1:243" s="53" customFormat="1" ht="32.25" customHeight="1" thickBot="1">
      <c r="A26" s="46">
        <v>1.13</v>
      </c>
      <c r="B26" s="86" t="s">
        <v>88</v>
      </c>
      <c r="C26" s="58" t="s">
        <v>63</v>
      </c>
      <c r="D26" s="48">
        <v>70</v>
      </c>
      <c r="E26" s="49" t="s">
        <v>27</v>
      </c>
      <c r="F26" s="48">
        <v>0</v>
      </c>
      <c r="G26" s="50"/>
      <c r="H26" s="51"/>
      <c r="I26" s="52" t="s">
        <v>28</v>
      </c>
      <c r="J26" s="53">
        <f t="shared" si="0"/>
        <v>1</v>
      </c>
      <c r="K26" s="54" t="s">
        <v>36</v>
      </c>
      <c r="L26" s="54" t="s">
        <v>6</v>
      </c>
      <c r="M26" s="80"/>
      <c r="N26" s="57"/>
      <c r="O26" s="57"/>
      <c r="P26" s="81"/>
      <c r="Q26" s="81"/>
      <c r="R26" s="81"/>
      <c r="S26" s="55"/>
      <c r="T26" s="55"/>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82">
        <f t="shared" si="1"/>
        <v>0</v>
      </c>
      <c r="BB26" s="83">
        <f t="shared" si="2"/>
        <v>0</v>
      </c>
      <c r="BC26" s="47" t="str">
        <f t="shared" si="3"/>
        <v>INR Zero Only</v>
      </c>
      <c r="IE26" s="84">
        <v>1.01</v>
      </c>
      <c r="IF26" s="84" t="s">
        <v>29</v>
      </c>
      <c r="IG26" s="84" t="s">
        <v>25</v>
      </c>
      <c r="IH26" s="84">
        <v>123.223</v>
      </c>
      <c r="II26" s="84" t="s">
        <v>27</v>
      </c>
    </row>
    <row r="27" spans="1:243" s="53" customFormat="1" ht="32.25" customHeight="1" thickBot="1">
      <c r="A27" s="46">
        <v>1.14</v>
      </c>
      <c r="B27" s="86" t="s">
        <v>89</v>
      </c>
      <c r="C27" s="58" t="s">
        <v>64</v>
      </c>
      <c r="D27" s="48">
        <v>30</v>
      </c>
      <c r="E27" s="49" t="s">
        <v>27</v>
      </c>
      <c r="F27" s="48">
        <v>0</v>
      </c>
      <c r="G27" s="50"/>
      <c r="H27" s="51"/>
      <c r="I27" s="52" t="s">
        <v>28</v>
      </c>
      <c r="J27" s="53">
        <f t="shared" si="0"/>
        <v>1</v>
      </c>
      <c r="K27" s="54" t="s">
        <v>36</v>
      </c>
      <c r="L27" s="54" t="s">
        <v>6</v>
      </c>
      <c r="M27" s="80"/>
      <c r="N27" s="57"/>
      <c r="O27" s="57"/>
      <c r="P27" s="81"/>
      <c r="Q27" s="81"/>
      <c r="R27" s="81"/>
      <c r="S27" s="55"/>
      <c r="T27" s="55"/>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82">
        <f t="shared" si="1"/>
        <v>0</v>
      </c>
      <c r="BB27" s="83">
        <f t="shared" si="2"/>
        <v>0</v>
      </c>
      <c r="BC27" s="47" t="str">
        <f t="shared" si="3"/>
        <v>INR Zero Only</v>
      </c>
      <c r="IE27" s="84">
        <v>1.01</v>
      </c>
      <c r="IF27" s="84" t="s">
        <v>29</v>
      </c>
      <c r="IG27" s="84" t="s">
        <v>25</v>
      </c>
      <c r="IH27" s="84">
        <v>123.223</v>
      </c>
      <c r="II27" s="84" t="s">
        <v>27</v>
      </c>
    </row>
    <row r="28" spans="1:243" s="53" customFormat="1" ht="32.25" customHeight="1" thickBot="1">
      <c r="A28" s="46">
        <v>1.15</v>
      </c>
      <c r="B28" s="86" t="s">
        <v>90</v>
      </c>
      <c r="C28" s="58" t="s">
        <v>65</v>
      </c>
      <c r="D28" s="48">
        <v>150</v>
      </c>
      <c r="E28" s="49" t="s">
        <v>99</v>
      </c>
      <c r="F28" s="48">
        <v>0</v>
      </c>
      <c r="G28" s="50"/>
      <c r="H28" s="51"/>
      <c r="I28" s="52" t="s">
        <v>28</v>
      </c>
      <c r="J28" s="53">
        <f t="shared" si="0"/>
        <v>1</v>
      </c>
      <c r="K28" s="54" t="s">
        <v>36</v>
      </c>
      <c r="L28" s="54" t="s">
        <v>6</v>
      </c>
      <c r="M28" s="80"/>
      <c r="N28" s="57"/>
      <c r="O28" s="57"/>
      <c r="P28" s="81"/>
      <c r="Q28" s="81"/>
      <c r="R28" s="81"/>
      <c r="S28" s="55"/>
      <c r="T28" s="55"/>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82">
        <f t="shared" si="1"/>
        <v>0</v>
      </c>
      <c r="BB28" s="83">
        <f t="shared" si="2"/>
        <v>0</v>
      </c>
      <c r="BC28" s="47" t="str">
        <f t="shared" si="3"/>
        <v>INR Zero Only</v>
      </c>
      <c r="IE28" s="84">
        <v>1.01</v>
      </c>
      <c r="IF28" s="84" t="s">
        <v>29</v>
      </c>
      <c r="IG28" s="84" t="s">
        <v>25</v>
      </c>
      <c r="IH28" s="84">
        <v>123.223</v>
      </c>
      <c r="II28" s="84" t="s">
        <v>27</v>
      </c>
    </row>
    <row r="29" spans="1:243" s="53" customFormat="1" ht="32.25" customHeight="1" thickBot="1">
      <c r="A29" s="46">
        <v>1.16</v>
      </c>
      <c r="B29" s="86" t="s">
        <v>91</v>
      </c>
      <c r="C29" s="58" t="s">
        <v>66</v>
      </c>
      <c r="D29" s="48">
        <v>15</v>
      </c>
      <c r="E29" s="49" t="s">
        <v>27</v>
      </c>
      <c r="F29" s="48">
        <v>0</v>
      </c>
      <c r="G29" s="50"/>
      <c r="H29" s="51"/>
      <c r="I29" s="52" t="s">
        <v>28</v>
      </c>
      <c r="J29" s="53">
        <f t="shared" si="0"/>
        <v>1</v>
      </c>
      <c r="K29" s="54" t="s">
        <v>36</v>
      </c>
      <c r="L29" s="54" t="s">
        <v>6</v>
      </c>
      <c r="M29" s="80"/>
      <c r="N29" s="57"/>
      <c r="O29" s="57"/>
      <c r="P29" s="81"/>
      <c r="Q29" s="81"/>
      <c r="R29" s="81"/>
      <c r="S29" s="55"/>
      <c r="T29" s="55"/>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82">
        <f t="shared" si="1"/>
        <v>0</v>
      </c>
      <c r="BB29" s="83">
        <f t="shared" si="2"/>
        <v>0</v>
      </c>
      <c r="BC29" s="47" t="str">
        <f t="shared" si="3"/>
        <v>INR Zero Only</v>
      </c>
      <c r="IE29" s="84">
        <v>1.01</v>
      </c>
      <c r="IF29" s="84" t="s">
        <v>29</v>
      </c>
      <c r="IG29" s="84" t="s">
        <v>25</v>
      </c>
      <c r="IH29" s="84">
        <v>123.223</v>
      </c>
      <c r="II29" s="84" t="s">
        <v>27</v>
      </c>
    </row>
    <row r="30" spans="1:243" s="53" customFormat="1" ht="32.25" customHeight="1" thickBot="1">
      <c r="A30" s="46">
        <v>1.17</v>
      </c>
      <c r="B30" s="86" t="s">
        <v>92</v>
      </c>
      <c r="C30" s="58" t="s">
        <v>67</v>
      </c>
      <c r="D30" s="48">
        <v>15</v>
      </c>
      <c r="E30" s="49" t="s">
        <v>27</v>
      </c>
      <c r="F30" s="48">
        <v>0</v>
      </c>
      <c r="G30" s="50"/>
      <c r="H30" s="51"/>
      <c r="I30" s="52" t="s">
        <v>28</v>
      </c>
      <c r="J30" s="53">
        <f t="shared" si="0"/>
        <v>1</v>
      </c>
      <c r="K30" s="54" t="s">
        <v>36</v>
      </c>
      <c r="L30" s="54" t="s">
        <v>6</v>
      </c>
      <c r="M30" s="80"/>
      <c r="N30" s="57"/>
      <c r="O30" s="57"/>
      <c r="P30" s="81"/>
      <c r="Q30" s="81"/>
      <c r="R30" s="81"/>
      <c r="S30" s="55"/>
      <c r="T30" s="55"/>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82">
        <f t="shared" si="1"/>
        <v>0</v>
      </c>
      <c r="BB30" s="83">
        <f t="shared" si="2"/>
        <v>0</v>
      </c>
      <c r="BC30" s="47" t="str">
        <f t="shared" si="3"/>
        <v>INR Zero Only</v>
      </c>
      <c r="IE30" s="84">
        <v>1.01</v>
      </c>
      <c r="IF30" s="84" t="s">
        <v>29</v>
      </c>
      <c r="IG30" s="84" t="s">
        <v>25</v>
      </c>
      <c r="IH30" s="84">
        <v>123.223</v>
      </c>
      <c r="II30" s="84" t="s">
        <v>27</v>
      </c>
    </row>
    <row r="31" spans="1:243" s="53" customFormat="1" ht="32.25" customHeight="1" thickBot="1">
      <c r="A31" s="46">
        <v>1.18</v>
      </c>
      <c r="B31" s="86" t="s">
        <v>93</v>
      </c>
      <c r="C31" s="58" t="s">
        <v>68</v>
      </c>
      <c r="D31" s="48">
        <v>15</v>
      </c>
      <c r="E31" s="49" t="s">
        <v>27</v>
      </c>
      <c r="F31" s="48">
        <v>0</v>
      </c>
      <c r="G31" s="50"/>
      <c r="H31" s="51"/>
      <c r="I31" s="52" t="s">
        <v>28</v>
      </c>
      <c r="J31" s="53">
        <f t="shared" si="0"/>
        <v>1</v>
      </c>
      <c r="K31" s="54" t="s">
        <v>36</v>
      </c>
      <c r="L31" s="54" t="s">
        <v>6</v>
      </c>
      <c r="M31" s="80"/>
      <c r="N31" s="57"/>
      <c r="O31" s="57"/>
      <c r="P31" s="81"/>
      <c r="Q31" s="81"/>
      <c r="R31" s="81"/>
      <c r="S31" s="55"/>
      <c r="T31" s="55"/>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82">
        <f t="shared" si="1"/>
        <v>0</v>
      </c>
      <c r="BB31" s="83">
        <f t="shared" si="2"/>
        <v>0</v>
      </c>
      <c r="BC31" s="47" t="str">
        <f t="shared" si="3"/>
        <v>INR Zero Only</v>
      </c>
      <c r="IE31" s="84">
        <v>1.01</v>
      </c>
      <c r="IF31" s="84" t="s">
        <v>29</v>
      </c>
      <c r="IG31" s="84" t="s">
        <v>25</v>
      </c>
      <c r="IH31" s="84">
        <v>123.223</v>
      </c>
      <c r="II31" s="84" t="s">
        <v>27</v>
      </c>
    </row>
    <row r="32" spans="1:243" s="53" customFormat="1" ht="32.25" customHeight="1" thickBot="1">
      <c r="A32" s="46">
        <v>1.19</v>
      </c>
      <c r="B32" s="86" t="s">
        <v>94</v>
      </c>
      <c r="C32" s="58" t="s">
        <v>69</v>
      </c>
      <c r="D32" s="48">
        <v>15</v>
      </c>
      <c r="E32" s="49" t="s">
        <v>27</v>
      </c>
      <c r="F32" s="48">
        <v>0</v>
      </c>
      <c r="G32" s="50"/>
      <c r="H32" s="51"/>
      <c r="I32" s="52" t="s">
        <v>28</v>
      </c>
      <c r="J32" s="53">
        <f t="shared" si="0"/>
        <v>1</v>
      </c>
      <c r="K32" s="54" t="s">
        <v>36</v>
      </c>
      <c r="L32" s="54" t="s">
        <v>6</v>
      </c>
      <c r="M32" s="80"/>
      <c r="N32" s="57"/>
      <c r="O32" s="57"/>
      <c r="P32" s="81"/>
      <c r="Q32" s="81"/>
      <c r="R32" s="81"/>
      <c r="S32" s="55"/>
      <c r="T32" s="55"/>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82">
        <f t="shared" si="1"/>
        <v>0</v>
      </c>
      <c r="BB32" s="83">
        <f t="shared" si="2"/>
        <v>0</v>
      </c>
      <c r="BC32" s="47" t="str">
        <f t="shared" si="3"/>
        <v>INR Zero Only</v>
      </c>
      <c r="IE32" s="84">
        <v>1.01</v>
      </c>
      <c r="IF32" s="84" t="s">
        <v>29</v>
      </c>
      <c r="IG32" s="84" t="s">
        <v>25</v>
      </c>
      <c r="IH32" s="84">
        <v>123.223</v>
      </c>
      <c r="II32" s="84" t="s">
        <v>27</v>
      </c>
    </row>
    <row r="33" spans="1:243" s="53" customFormat="1" ht="32.25" customHeight="1" thickBot="1">
      <c r="A33" s="46">
        <v>1.2</v>
      </c>
      <c r="B33" s="86" t="s">
        <v>95</v>
      </c>
      <c r="C33" s="58" t="s">
        <v>70</v>
      </c>
      <c r="D33" s="48">
        <v>7</v>
      </c>
      <c r="E33" s="49" t="s">
        <v>27</v>
      </c>
      <c r="F33" s="48">
        <v>0</v>
      </c>
      <c r="G33" s="50"/>
      <c r="H33" s="51"/>
      <c r="I33" s="52" t="s">
        <v>28</v>
      </c>
      <c r="J33" s="53">
        <f t="shared" si="0"/>
        <v>1</v>
      </c>
      <c r="K33" s="54" t="s">
        <v>36</v>
      </c>
      <c r="L33" s="54" t="s">
        <v>6</v>
      </c>
      <c r="M33" s="80"/>
      <c r="N33" s="57"/>
      <c r="O33" s="57"/>
      <c r="P33" s="81"/>
      <c r="Q33" s="81"/>
      <c r="R33" s="81"/>
      <c r="S33" s="55"/>
      <c r="T33" s="55"/>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82">
        <f t="shared" si="1"/>
        <v>0</v>
      </c>
      <c r="BB33" s="83">
        <f t="shared" si="2"/>
        <v>0</v>
      </c>
      <c r="BC33" s="47" t="str">
        <f t="shared" si="3"/>
        <v>INR Zero Only</v>
      </c>
      <c r="IE33" s="84">
        <v>1.01</v>
      </c>
      <c r="IF33" s="84" t="s">
        <v>29</v>
      </c>
      <c r="IG33" s="84" t="s">
        <v>25</v>
      </c>
      <c r="IH33" s="84">
        <v>123.223</v>
      </c>
      <c r="II33" s="84" t="s">
        <v>27</v>
      </c>
    </row>
    <row r="34" spans="1:243" s="53" customFormat="1" ht="32.25" customHeight="1" thickBot="1">
      <c r="A34" s="46">
        <v>1.21</v>
      </c>
      <c r="B34" s="86" t="s">
        <v>96</v>
      </c>
      <c r="C34" s="58" t="s">
        <v>73</v>
      </c>
      <c r="D34" s="48">
        <v>15</v>
      </c>
      <c r="E34" s="49" t="s">
        <v>27</v>
      </c>
      <c r="F34" s="48">
        <v>0</v>
      </c>
      <c r="G34" s="50"/>
      <c r="H34" s="51"/>
      <c r="I34" s="52" t="s">
        <v>28</v>
      </c>
      <c r="J34" s="53">
        <f t="shared" si="0"/>
        <v>1</v>
      </c>
      <c r="K34" s="54" t="s">
        <v>36</v>
      </c>
      <c r="L34" s="54" t="s">
        <v>6</v>
      </c>
      <c r="M34" s="80"/>
      <c r="N34" s="57"/>
      <c r="O34" s="57"/>
      <c r="P34" s="81"/>
      <c r="Q34" s="81"/>
      <c r="R34" s="81"/>
      <c r="S34" s="55"/>
      <c r="T34" s="55"/>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82">
        <f t="shared" si="1"/>
        <v>0</v>
      </c>
      <c r="BB34" s="83">
        <f t="shared" si="2"/>
        <v>0</v>
      </c>
      <c r="BC34" s="47" t="str">
        <f t="shared" si="3"/>
        <v>INR Zero Only</v>
      </c>
      <c r="IE34" s="84">
        <v>1.01</v>
      </c>
      <c r="IF34" s="84" t="s">
        <v>29</v>
      </c>
      <c r="IG34" s="84" t="s">
        <v>25</v>
      </c>
      <c r="IH34" s="84">
        <v>123.223</v>
      </c>
      <c r="II34" s="84" t="s">
        <v>27</v>
      </c>
    </row>
    <row r="35" spans="1:243" s="53" customFormat="1" ht="32.25" customHeight="1" thickBot="1">
      <c r="A35" s="46">
        <v>1.22</v>
      </c>
      <c r="B35" s="86" t="s">
        <v>97</v>
      </c>
      <c r="C35" s="58" t="s">
        <v>71</v>
      </c>
      <c r="D35" s="48">
        <v>150</v>
      </c>
      <c r="E35" s="49" t="s">
        <v>27</v>
      </c>
      <c r="F35" s="48">
        <v>0</v>
      </c>
      <c r="G35" s="50"/>
      <c r="H35" s="51"/>
      <c r="I35" s="52" t="s">
        <v>28</v>
      </c>
      <c r="J35" s="53">
        <f t="shared" si="0"/>
        <v>1</v>
      </c>
      <c r="K35" s="54" t="s">
        <v>36</v>
      </c>
      <c r="L35" s="54" t="s">
        <v>6</v>
      </c>
      <c r="M35" s="80"/>
      <c r="N35" s="57"/>
      <c r="O35" s="57"/>
      <c r="P35" s="81"/>
      <c r="Q35" s="81"/>
      <c r="R35" s="81"/>
      <c r="S35" s="55"/>
      <c r="T35" s="55"/>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82">
        <f t="shared" si="1"/>
        <v>0</v>
      </c>
      <c r="BB35" s="83">
        <f t="shared" si="2"/>
        <v>0</v>
      </c>
      <c r="BC35" s="47" t="str">
        <f t="shared" si="3"/>
        <v>INR Zero Only</v>
      </c>
      <c r="IE35" s="84">
        <v>1.01</v>
      </c>
      <c r="IF35" s="84" t="s">
        <v>29</v>
      </c>
      <c r="IG35" s="84" t="s">
        <v>25</v>
      </c>
      <c r="IH35" s="84">
        <v>123.223</v>
      </c>
      <c r="II35" s="84" t="s">
        <v>27</v>
      </c>
    </row>
    <row r="36" spans="1:243" s="53" customFormat="1" ht="32.25" customHeight="1" thickBot="1">
      <c r="A36" s="46">
        <v>1.23</v>
      </c>
      <c r="B36" s="86" t="s">
        <v>98</v>
      </c>
      <c r="C36" s="58" t="s">
        <v>72</v>
      </c>
      <c r="D36" s="48">
        <v>30</v>
      </c>
      <c r="E36" s="49" t="s">
        <v>27</v>
      </c>
      <c r="F36" s="48">
        <v>0</v>
      </c>
      <c r="G36" s="50"/>
      <c r="H36" s="51"/>
      <c r="I36" s="52" t="s">
        <v>28</v>
      </c>
      <c r="J36" s="53">
        <f t="shared" si="0"/>
        <v>1</v>
      </c>
      <c r="K36" s="54" t="s">
        <v>36</v>
      </c>
      <c r="L36" s="54" t="s">
        <v>6</v>
      </c>
      <c r="M36" s="80"/>
      <c r="N36" s="57"/>
      <c r="O36" s="57"/>
      <c r="P36" s="81"/>
      <c r="Q36" s="81"/>
      <c r="R36" s="81"/>
      <c r="S36" s="55"/>
      <c r="T36" s="55"/>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82">
        <f t="shared" si="1"/>
        <v>0</v>
      </c>
      <c r="BB36" s="83">
        <f t="shared" si="2"/>
        <v>0</v>
      </c>
      <c r="BC36" s="47" t="str">
        <f t="shared" si="3"/>
        <v>INR Zero Only</v>
      </c>
      <c r="IE36" s="84">
        <v>1.01</v>
      </c>
      <c r="IF36" s="84" t="s">
        <v>29</v>
      </c>
      <c r="IG36" s="84" t="s">
        <v>25</v>
      </c>
      <c r="IH36" s="84">
        <v>123.223</v>
      </c>
      <c r="II36" s="84" t="s">
        <v>27</v>
      </c>
    </row>
    <row r="37" spans="1:243" s="17" customFormat="1" ht="36" customHeight="1">
      <c r="A37" s="71" t="s">
        <v>32</v>
      </c>
      <c r="B37" s="72"/>
      <c r="C37" s="73"/>
      <c r="D37" s="74"/>
      <c r="E37" s="74"/>
      <c r="F37" s="74"/>
      <c r="G37" s="74"/>
      <c r="H37" s="75"/>
      <c r="I37" s="75"/>
      <c r="J37" s="75"/>
      <c r="K37" s="75"/>
      <c r="L37" s="76"/>
      <c r="P37" s="77"/>
      <c r="Q37" s="77"/>
      <c r="R37" s="77"/>
      <c r="BA37" s="78">
        <f>SUM(BA13:BA36)</f>
        <v>0</v>
      </c>
      <c r="BB37" s="78">
        <f>SUM(BB13:BB36)</f>
        <v>0</v>
      </c>
      <c r="BC37" s="79" t="str">
        <f>SpellNumber($E$2,BB37)</f>
        <v>INR Zero Only</v>
      </c>
      <c r="IE37" s="18">
        <v>4</v>
      </c>
      <c r="IF37" s="18" t="s">
        <v>30</v>
      </c>
      <c r="IG37" s="18" t="s">
        <v>31</v>
      </c>
      <c r="IH37" s="18">
        <v>10</v>
      </c>
      <c r="II37" s="18" t="s">
        <v>27</v>
      </c>
    </row>
    <row r="38" spans="1:243" s="21" customFormat="1" ht="54.75" customHeight="1" hidden="1">
      <c r="A38" s="28" t="s">
        <v>38</v>
      </c>
      <c r="B38" s="29"/>
      <c r="C38" s="19"/>
      <c r="D38" s="30"/>
      <c r="E38" s="31" t="s">
        <v>33</v>
      </c>
      <c r="F38" s="44"/>
      <c r="G38" s="32"/>
      <c r="H38" s="20"/>
      <c r="I38" s="20"/>
      <c r="J38" s="20"/>
      <c r="K38" s="33"/>
      <c r="L38" s="34"/>
      <c r="M38" s="35" t="s">
        <v>34</v>
      </c>
      <c r="O38" s="17"/>
      <c r="P38" s="17"/>
      <c r="Q38" s="17"/>
      <c r="R38" s="17"/>
      <c r="S38" s="17"/>
      <c r="BA38" s="45">
        <f>IF(ISBLANK(F38),0,IF(E38="Excess (+)",ROUND(BA37+(BA37*F38),2),IF(E38="Less (-)",ROUND(BA37+(BA37*F38*(-1)),2),0)))</f>
        <v>0</v>
      </c>
      <c r="BB38" s="36">
        <f>ROUND(BA38,0)</f>
        <v>0</v>
      </c>
      <c r="BC38" s="37" t="str">
        <f>SpellNumber(L38,BB38)</f>
        <v> Zero Only</v>
      </c>
      <c r="IE38" s="22"/>
      <c r="IF38" s="22"/>
      <c r="IG38" s="22"/>
      <c r="IH38" s="22"/>
      <c r="II38" s="22"/>
    </row>
    <row r="39" spans="1:243" s="21" customFormat="1" ht="43.5" customHeight="1">
      <c r="A39" s="27" t="s">
        <v>37</v>
      </c>
      <c r="B39" s="27"/>
      <c r="C39" s="90" t="str">
        <f>SpellNumber($E$2,BB37)</f>
        <v>INR Zero Only</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2"/>
      <c r="IE39" s="22"/>
      <c r="IF39" s="22"/>
      <c r="IG39" s="22"/>
      <c r="IH39" s="22"/>
      <c r="II39" s="22"/>
    </row>
    <row r="40" spans="3:243" s="12" customFormat="1" ht="15">
      <c r="C40" s="23"/>
      <c r="D40" s="23"/>
      <c r="E40" s="23"/>
      <c r="F40" s="23"/>
      <c r="G40" s="23"/>
      <c r="H40" s="23"/>
      <c r="I40" s="23"/>
      <c r="J40" s="23"/>
      <c r="K40" s="23"/>
      <c r="L40" s="23"/>
      <c r="M40" s="23"/>
      <c r="O40" s="23"/>
      <c r="BA40" s="23"/>
      <c r="BC40" s="23"/>
      <c r="IE40" s="13"/>
      <c r="IF40" s="13"/>
      <c r="IG40" s="13"/>
      <c r="IH40" s="13"/>
      <c r="II40" s="13"/>
    </row>
  </sheetData>
  <sheetProtection password="C779" sheet="1" objects="1" selectLockedCells="1"/>
  <mergeCells count="8">
    <mergeCell ref="A9:BC9"/>
    <mergeCell ref="C39:BC39"/>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list" allowBlank="1" showInputMessage="1" showErrorMessage="1" sqref="L35 L13 L14 L15 L16 L17 L18 L19 L20 L21 L22 L23 L24 L25 L26 L27 L28 L29 L30 L31 L32 L33 L34 L36">
      <formula1>"INR"</formula1>
    </dataValidation>
    <dataValidation allowBlank="1" showInputMessage="1" showErrorMessage="1" promptTitle="Addition / Deduction" prompt="Please Choose the correct One" sqref="J13:J36"/>
    <dataValidation type="list" showInputMessage="1" showErrorMessage="1" sqref="I13:I36">
      <formula1>"Excess(+), Less(-)"</formula1>
    </dataValidation>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Itemcode/Make" prompt="Please enter text" sqref="C13:C3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3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3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3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36">
      <formula1>0</formula1>
      <formula2>999999999999999</formula2>
    </dataValidation>
  </dataValidations>
  <hyperlinks>
    <hyperlink ref="B15" r:id="rId1" tooltip="ITEM NAME : SS-TUBING-1/4&quot;, BUDGET HEAD : " display="javascript:__doPostBack('ctl00$ContentPlaceHolder1$tbContnr$tbIndentDetails$gvItems$ctl03$Item_Name','')"/>
    <hyperlink ref="B16" r:id="rId2" tooltip="ITEM NAME : Check Valve, Body: SS 316, MAWP&gt;150 Bar, Cracking Pr. 5 psi, End connections: 1/4&quot; OD, BUDGET HEAD : " display="javascript:__doPostBack('ctl00$ContentPlaceHolder1$tbContnr$tbIndentDetails$gvItems$ctl04$Item_Name','')"/>
    <hyperlink ref="B17" r:id="rId3" tooltip="ITEM NAME : Check Valve, Body: SS 316, MAWP&gt;150 Bar, Cracking Pr. 3 psi, End connections: 1/4&quot; OD, BUDGET HEAD : " display="javascript:__doPostBack('ctl00$ContentPlaceHolder1$tbContnr$tbIndentDetails$gvItems$ctl05$Item_Name','')"/>
    <hyperlink ref="B18" r:id="rId4" tooltip="ITEM NAME : Union, SS 316, End Connections: 1/4&quot; OD, BUDGET HEAD : " display="javascript:__doPostBack('ctl00$ContentPlaceHolder1$tbContnr$tbIndentDetails$gvItems$ctl06$Item_Name','')"/>
    <hyperlink ref="B19" r:id="rId5" tooltip="ITEM NAME : Ball Valve, Body: SS 316, MAWP&gt;150 Bar, Straight Port Valve, End connections: 1/4&quot; OD, BUDGET HEAD : " display="javascript:__doPostBack('ctl00$ContentPlaceHolder1$tbContnr$tbIndentDetails$gvItems$ctl07$Item_Name','')"/>
    <hyperlink ref="B20" r:id="rId6" tooltip="ITEM NAME : Inline Filter, Body: SS 316, End Connections: 1/4&quot; OD, Filtration Level: 2 microns, BUDGET HEAD : " display="javascript:__doPostBack('ctl00$ContentPlaceHolder1$tbContnr$tbIndentDetails$gvItems$ctl08$Item_Name','')"/>
    <hyperlink ref="B21" r:id="rId7" tooltip="ITEM NAME : Inline Filter, Body: SS 316, End Connections: 1/4&quot; OD, Filtration Level: 5 microns, BUDGET HEAD : " display="javascript:__doPostBack('ctl00$ContentPlaceHolder1$tbContnr$tbIndentDetails$gvItems$ctl09$Item_Name','')"/>
    <hyperlink ref="B22" r:id="rId8" tooltip="ITEM NAME : Tee, SS 316, End Connections: 1/4&quot; OD, BUDGET HEAD : " display="javascript:__doPostBack('ctl00$ContentPlaceHolder1$tbContnr$tbIndentDetails$gvItems$ctl10$Item_Name','')"/>
    <hyperlink ref="B23" r:id="rId9" tooltip="ITEM NAME : Nut, SS 316, Nut for 1/4&quot; OD, BUDGET HEAD : " display="javascript:__doPostBack('ctl00$ContentPlaceHolder1$tbContnr$tbIndentDetails$gvItems$ctl11$Item_Name','')"/>
    <hyperlink ref="B24" r:id="rId10" tooltip="ITEM NAME : Ferrules, SS 316, Front Ferrule for 1/4&quot; OD, BUDGET HEAD : " display="javascript:__doPostBack('ctl00$ContentPlaceHolder1$tbContnr$tbIndentDetails$gvItems$ctl12$Item_Name','')"/>
    <hyperlink ref="B25" r:id="rId11" tooltip="ITEM NAME : Ferrules, SS 316, Back Ferrule for 1/4&quot; OD, BUDGET HEAD : " display="javascript:__doPostBack('ctl00$ContentPlaceHolder1$tbContnr$tbIndentDetails$gvItems$ctl13$Item_Name','')"/>
    <hyperlink ref="B26" r:id="rId12" tooltip="ITEM NAME : Plug, SS 316, Plug 1/4&quot; OD, BUDGET HEAD : " display="javascript:__doPostBack('ctl00$ContentPlaceHolder1$tbContnr$tbIndentDetails$gvItems$ctl14$Item_Name','')"/>
    <hyperlink ref="B27" r:id="rId13" tooltip="ITEM NAME : Cap, SS 316, Cap 1/4&quot; OD, BUDGET HEAD : " display="javascript:__doPostBack('ctl00$ContentPlaceHolder1$tbContnr$tbIndentDetails$gvItems$ctl15$Item_Name','')"/>
    <hyperlink ref="B28" r:id="rId14" tooltip="ITEM NAME : PTFE Tube - 1/8&quot;, BUDGET HEAD : " display="javascript:__doPostBack('ctl00$ContentPlaceHolder1$tbContnr$tbIndentDetails$gvItems$ctl16$Item_Name','')"/>
    <hyperlink ref="B29" r:id="rId15" tooltip="ITEM NAME : Union, SS 316, End Connections: 1/16&quot; OD, BUDGET HEAD : " display="javascript:__doPostBack('ctl00$ContentPlaceHolder1$tbContnr$tbIndentDetails$gvItems$ctl17$Item_Name','')"/>
    <hyperlink ref="B30" r:id="rId16" tooltip="ITEM NAME : Nut, SS 316, Nut for 1/16&quot; OD, BUDGET HEAD : " display="javascript:__doPostBack('ctl00$ContentPlaceHolder1$tbContnr$tbIndentDetails$gvItems$ctl18$Item_Name','')"/>
    <hyperlink ref="B31" r:id="rId17" tooltip="ITEM NAME : Ferrules, SS 316, Front Ferrule for 1/16&quot; OD, BUDGET HEAD : " display="javascript:__doPostBack('ctl00$ContentPlaceHolder1$tbContnr$tbIndentDetails$gvItems$ctl19$Item_Name','')"/>
    <hyperlink ref="B32" r:id="rId18" tooltip="ITEM NAME : Ferrules, SS 316, Back Ferrule for 1/16&quot; OD, BUDGET HEAD : " display="javascript:__doPostBack('ctl00$ContentPlaceHolder1$tbContnr$tbIndentDetails$gvItems$ctl20$Item_Name','')"/>
    <hyperlink ref="B33" r:id="rId19" tooltip="ITEM NAME : Reducing Union, SS 316, End Connections: 1/4&quot; OD X 1/16&quot; OD, BUDGET HEAD : " display="javascript:__doPostBack('ctl00$ContentPlaceHolder1$tbContnr$tbIndentDetails$gvItems$ctl21$Item_Name','')"/>
    <hyperlink ref="B34" r:id="rId20" tooltip="ITEM NAME : Reducing Union, SS 316, End Connections: 1/8&quot; OD X 1/16&quot; OD, BUDGET HEAD : " display="javascript:__doPostBack('ctl00$ContentPlaceHolder1$tbContnr$tbIndentDetails$gvItems$ctl22$Item_Name','')"/>
    <hyperlink ref="B35" r:id="rId21" tooltip="ITEM NAME : Reducing Tee, SS 316, End Connections: 1/4&quot; OD X 1/8&quot; OD, BUDGET HEAD : " display="javascript:__doPostBack('ctl00$ContentPlaceHolder1$tbContnr$tbIndentDetails$gvItems$ctl23$Item_Name','')"/>
    <hyperlink ref="B36" r:id="rId22" tooltip="ITEM NAME : Needle Valve, SS 316, End Connections: 1/4&quot; OD, BUDGET HEAD : " display="javascript:__doPostBack('ctl00$ContentPlaceHolder1$tbContnr$tbIndentDetails$gvItems$ctl24$Item_Name','')"/>
  </hyperlinks>
  <printOptions/>
  <pageMargins left="0.35" right="0.24" top="0.75" bottom="0.44" header="0.3" footer="0.3"/>
  <pageSetup horizontalDpi="600" verticalDpi="600" orientation="landscape" paperSize="9" scale="43" r:id="rId26"/>
  <colBreaks count="1" manualBreakCount="1">
    <brk id="55" max="65535" man="1"/>
  </colBreaks>
  <drawing r:id="rId25"/>
  <legacyDrawing r:id="rId24"/>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2020-11-05T09:46:40Z</cp:lastPrinted>
  <dcterms:created xsi:type="dcterms:W3CDTF">2009-01-30T06:42:42Z</dcterms:created>
  <dcterms:modified xsi:type="dcterms:W3CDTF">2020-11-05T09:51:20Z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