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<sst xmlns="http://schemas.openxmlformats.org/spreadsheetml/2006/main" count="113" uniqueCount="58">
  <si>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</si>
  <si>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</si>
  <si>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</si>
  <si>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</si>
  <si>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</si>
  <si>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</si>
  <si>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</si>
  <si>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</si>
  <si>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</si>
  <si>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</si>
  <si>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</si>
  <si>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</si>
  <si>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</si>
  <si>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</si>
  <si>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</si>
  <si>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</si>
  <si>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</si>
  <si>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</si>
  <si>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</si>
  <si>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</si>
  <si>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</si>
  <si>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</si>
  <si>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</si>
  <si>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</si>
  <si>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</si>
  <si>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</si>
  <si>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</si>
  <si>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</si>
  <si>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</si>
  <si>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</si>
  <si>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</si>
  <si>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</si>
  <si>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</si>
  <si>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</si>
  <si>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</si>
  <si>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</si>
  <si>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</si>
  <si>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</si>
  <si>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</si>
  <si>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</si>
  <si>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</si>
  <si>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</si>
  <si>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</si>
  <si>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</si>
  <si>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</si>
  <si>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</si>
  <si>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</si>
  <si>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</si>
  <si>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</si>
  <si>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</si>
  <si>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</si>
  <si>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</si>
  <si>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</si>
  <si>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r>
      <t>Name of Work:</t>
    </r>
    <r>
      <rPr>
        <b/>
        <sz val="11"/>
        <color indexed="60"/>
        <rFont val="Arial"/>
        <family val="2"/>
      </rPr>
      <t xml:space="preserve"> AMC of Xerox WC (FSMA)</t>
    </r>
  </si>
  <si>
    <r>
      <t xml:space="preserve">Contract No:  </t>
    </r>
    <r>
      <rPr>
        <b/>
        <sz val="11"/>
        <color indexed="60"/>
        <rFont val="Arial"/>
        <family val="2"/>
      </rPr>
      <t>PUR/5/21-22/FSMA-Xerox WC 5020&amp;5022/PO</t>
    </r>
  </si>
  <si>
    <t>Model WC - 5020</t>
  </si>
  <si>
    <t>Model WC - 5022</t>
  </si>
  <si>
    <t>Annual Maintenance Contract of Xerox Photocopier WC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</si>
</sst>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73" fillId="0" borderId="11" xfId="59" applyNumberFormat="1" applyFont="1" applyFill="1" applyBorder="1" applyAlignment="1">
      <alignment horizontal="left" vertical="center" wrapText="1"/>
      <protection/>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3" fillId="0" borderId="10"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8" t="str">
        <f>B2&amp;" BoQ"</f>
        <v>Item Wise BoQ</v>
      </c>
      <c r="B1" s="88"/>
      <c r="C1" s="88"/>
      <c r="D1" s="88"/>
      <c r="E1" s="88"/>
      <c r="F1" s="88"/>
      <c r="G1" s="88"/>
      <c r="H1" s="88"/>
      <c r="I1" s="88"/>
      <c r="J1" s="88"/>
      <c r="K1" s="88"/>
      <c r="L1" s="88"/>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9" t="s">
        <v>51</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 customHeight="1">
      <c r="A5" s="89" t="s">
        <v>53</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6"/>
      <c r="IF5" s="6"/>
      <c r="IG5" s="6"/>
      <c r="IH5" s="6"/>
      <c r="II5" s="6"/>
    </row>
    <row r="6" spans="1:243" s="5" customFormat="1" ht="30" customHeight="1">
      <c r="A6" s="89" t="s">
        <v>54</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6"/>
      <c r="IF6" s="6"/>
      <c r="IG6" s="6"/>
      <c r="IH6" s="6"/>
      <c r="II6" s="6"/>
    </row>
    <row r="7" spans="1:243" s="5" customFormat="1" ht="29.25" customHeight="1" hidden="1">
      <c r="A7" s="91" t="s">
        <v>8</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58.5" customHeight="1">
      <c r="A8" s="32" t="s">
        <v>40</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1.5" customHeight="1">
      <c r="A9" s="82" t="s">
        <v>39</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36.75" customHeight="1">
      <c r="A13" s="33">
        <v>1</v>
      </c>
      <c r="B13" s="34" t="s">
        <v>57</v>
      </c>
      <c r="C13" s="35"/>
      <c r="D13" s="36"/>
      <c r="E13" s="15"/>
      <c r="F13" s="36"/>
      <c r="G13" s="16"/>
      <c r="H13" s="16"/>
      <c r="I13" s="37"/>
      <c r="J13" s="17"/>
      <c r="K13" s="18"/>
      <c r="L13" s="18"/>
      <c r="M13" s="19"/>
      <c r="N13" s="20"/>
      <c r="O13" s="76"/>
      <c r="P13" s="21"/>
      <c r="Q13" s="78"/>
      <c r="R13" s="78"/>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25.5" customHeight="1">
      <c r="A14" s="33">
        <v>1.01</v>
      </c>
      <c r="B14" s="64" t="s">
        <v>55</v>
      </c>
      <c r="C14" s="81" t="s">
        <v>25</v>
      </c>
      <c r="D14" s="65">
        <v>10</v>
      </c>
      <c r="E14" s="66" t="s">
        <v>50</v>
      </c>
      <c r="F14" s="65">
        <v>0</v>
      </c>
      <c r="G14" s="67"/>
      <c r="H14" s="68"/>
      <c r="I14" s="69" t="s">
        <v>28</v>
      </c>
      <c r="J14" s="70">
        <f>IF(I14="Less(-)",-1,1)</f>
        <v>1</v>
      </c>
      <c r="K14" s="71" t="s">
        <v>35</v>
      </c>
      <c r="L14" s="71" t="s">
        <v>6</v>
      </c>
      <c r="M14" s="72"/>
      <c r="N14" s="20"/>
      <c r="O14" s="76"/>
      <c r="P14" s="79"/>
      <c r="Q14" s="80"/>
      <c r="R14" s="80"/>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3">
        <f>total_amount_ba($B$2,$D$2,D14,F14,J14,K14,M14)*D14</f>
        <v>0</v>
      </c>
      <c r="BB14" s="74">
        <f>BA14+SUM(N14:AZ14)</f>
        <v>0</v>
      </c>
      <c r="BC14" s="64" t="str">
        <f>SpellNumber(L14,BB14)</f>
        <v>INR Zero Only</v>
      </c>
      <c r="IE14" s="24"/>
      <c r="IF14" s="24"/>
      <c r="IG14" s="24"/>
      <c r="IH14" s="24"/>
      <c r="II14" s="24"/>
    </row>
    <row r="15" spans="1:243" s="23" customFormat="1" ht="26.25" customHeight="1">
      <c r="A15" s="33">
        <v>1.02</v>
      </c>
      <c r="B15" s="64" t="s">
        <v>56</v>
      </c>
      <c r="C15" s="77" t="s">
        <v>52</v>
      </c>
      <c r="D15" s="65">
        <v>1</v>
      </c>
      <c r="E15" s="66" t="s">
        <v>50</v>
      </c>
      <c r="F15" s="65">
        <v>0</v>
      </c>
      <c r="G15" s="67"/>
      <c r="H15" s="68"/>
      <c r="I15" s="69" t="s">
        <v>28</v>
      </c>
      <c r="J15" s="70">
        <f>IF(I15="Less(-)",-1,1)</f>
        <v>1</v>
      </c>
      <c r="K15" s="71" t="s">
        <v>35</v>
      </c>
      <c r="L15" s="71" t="s">
        <v>6</v>
      </c>
      <c r="M15" s="72"/>
      <c r="N15" s="20"/>
      <c r="O15" s="76"/>
      <c r="P15" s="79"/>
      <c r="Q15" s="80"/>
      <c r="R15" s="80"/>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3">
        <f>total_amount_ba($B$2,$D$2,D15,F15,J15,K15,M15)*D15</f>
        <v>0</v>
      </c>
      <c r="BB15" s="74">
        <f>BA15+SUM(N15:AZ15)</f>
        <v>0</v>
      </c>
      <c r="BC15" s="64" t="str">
        <f>SpellNumber(L15,BB15)</f>
        <v>INR Zero Only</v>
      </c>
      <c r="IE15" s="24"/>
      <c r="IF15" s="24"/>
      <c r="IG15" s="24"/>
      <c r="IH15" s="24"/>
      <c r="II15" s="24"/>
    </row>
    <row r="16" spans="1:243" s="23" customFormat="1" ht="53.25" customHeight="1">
      <c r="A16" s="40" t="s">
        <v>31</v>
      </c>
      <c r="B16" s="41"/>
      <c r="C16" s="42"/>
      <c r="D16" s="43"/>
      <c r="E16" s="43"/>
      <c r="F16" s="43"/>
      <c r="G16" s="43"/>
      <c r="H16" s="44"/>
      <c r="I16" s="44"/>
      <c r="J16" s="44"/>
      <c r="K16" s="44"/>
      <c r="L16" s="45"/>
      <c r="P16" s="75"/>
      <c r="Q16" s="75"/>
      <c r="R16" s="75"/>
      <c r="BA16" s="63">
        <f>SUM(BA14:BA15)</f>
        <v>0</v>
      </c>
      <c r="BB16" s="63">
        <f>SUM(BB14:BB15)</f>
        <v>0</v>
      </c>
      <c r="BC16" s="39" t="str">
        <f>SpellNumber($E$2,BB16)</f>
        <v>INR Zero Only</v>
      </c>
      <c r="IE16" s="24">
        <v>4</v>
      </c>
      <c r="IF16" s="24" t="s">
        <v>29</v>
      </c>
      <c r="IG16" s="24" t="s">
        <v>30</v>
      </c>
      <c r="IH16" s="24">
        <v>10</v>
      </c>
      <c r="II16" s="24" t="s">
        <v>27</v>
      </c>
    </row>
    <row r="17" spans="1:243" s="27" customFormat="1" ht="54.75" customHeight="1" hidden="1">
      <c r="A17" s="41" t="s">
        <v>37</v>
      </c>
      <c r="B17" s="46"/>
      <c r="C17" s="25"/>
      <c r="D17" s="47"/>
      <c r="E17" s="48" t="s">
        <v>32</v>
      </c>
      <c r="F17" s="61"/>
      <c r="G17" s="49"/>
      <c r="H17" s="26"/>
      <c r="I17" s="26"/>
      <c r="J17" s="26"/>
      <c r="K17" s="50"/>
      <c r="L17" s="51"/>
      <c r="M17" s="52" t="s">
        <v>33</v>
      </c>
      <c r="O17" s="23"/>
      <c r="P17" s="23"/>
      <c r="Q17" s="23"/>
      <c r="R17" s="23"/>
      <c r="S17" s="23"/>
      <c r="BA17" s="62">
        <f>IF(ISBLANK(F17),0,IF(E17="Excess (+)",ROUND(BA16+(BA16*F17),2),IF(E17="Less (-)",ROUND(BA16+(BA16*F17*(-1)),2),0)))</f>
        <v>0</v>
      </c>
      <c r="BB17" s="53">
        <f>ROUND(BA17,0)</f>
        <v>0</v>
      </c>
      <c r="BC17" s="54" t="str">
        <f>SpellNumber(L17,BB17)</f>
        <v> Zero Only</v>
      </c>
      <c r="IE17" s="28"/>
      <c r="IF17" s="28"/>
      <c r="IG17" s="28"/>
      <c r="IH17" s="28"/>
      <c r="II17" s="28"/>
    </row>
    <row r="18" spans="1:243" s="27" customFormat="1" ht="51" customHeight="1">
      <c r="A18" s="40" t="s">
        <v>36</v>
      </c>
      <c r="B18" s="40"/>
      <c r="C18" s="85" t="str">
        <f>SpellNumber($E$2,BB16)</f>
        <v>INR Zero Only</v>
      </c>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7"/>
      <c r="IE18" s="28"/>
      <c r="IF18" s="28"/>
      <c r="IG18" s="28"/>
      <c r="IH18" s="28"/>
      <c r="II18" s="28"/>
    </row>
    <row r="19" spans="3:243" s="12" customFormat="1" ht="15">
      <c r="C19" s="29"/>
      <c r="D19" s="29"/>
      <c r="E19" s="29"/>
      <c r="F19" s="29"/>
      <c r="G19" s="29"/>
      <c r="H19" s="29"/>
      <c r="I19" s="29"/>
      <c r="J19" s="29"/>
      <c r="K19" s="29"/>
      <c r="L19" s="29"/>
      <c r="M19" s="29"/>
      <c r="O19" s="29"/>
      <c r="BA19" s="29"/>
      <c r="BC19" s="29"/>
      <c r="IE19" s="13"/>
      <c r="IF19" s="13"/>
      <c r="IG19" s="13"/>
      <c r="IH19" s="13"/>
      <c r="II19" s="13"/>
    </row>
  </sheetData>
  <sheetProtection password="CC3D" sheet="1" objects="1" selectLockedCells="1"/>
  <mergeCells count="8">
    <mergeCell ref="A9:BC9"/>
    <mergeCell ref="C18:BC18"/>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allowBlank="1" showInputMessage="1" showErrorMessage="1" sqref="L14 L13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K13:K15">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2021-02-01T07:33:17Z</cp:lastPrinted>
  <dcterms:created xsi:type="dcterms:W3CDTF">2009-01-30T06:42:42Z</dcterms:created>
  <dcterms:modified xsi:type="dcterms:W3CDTF">2021-07-12T08:46:22Z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