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<sst xmlns="http://schemas.openxmlformats.org/spreadsheetml/2006/main" count="113" uniqueCount="58">
  <si>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</si>
  <si>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</si>
  <si>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</si>
  <si>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</si>
  <si>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</si>
  <si>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</si>
  <si>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</si>
  <si>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</si>
  <si>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</si>
  <si>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</si>
  <si>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</si>
  <si>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</si>
  <si>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</si>
  <si>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</si>
  <si>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</si>
  <si>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</si>
  <si>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</si>
  <si>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</si>
  <si>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</si>
  <si>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</si>
  <si>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</si>
  <si>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</si>
  <si>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</si>
  <si>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</si>
  <si>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</si>
  <si>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</si>
  <si>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</si>
  <si>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</si>
  <si>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</si>
  <si>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</si>
  <si>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</si>
  <si>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</si>
  <si>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</si>
  <si>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</si>
  <si>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</si>
  <si>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</si>
  <si>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</si>
  <si>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</si>
  <si>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</si>
  <si>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</si>
  <si>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</si>
  <si>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</si>
  <si>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</si>
  <si>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</si>
  <si>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</si>
  <si>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</si>
  <si>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</si>
  <si>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</si>
  <si>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</si>
  <si>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</si>
  <si>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</si>
  <si>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</si>
  <si>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t>item2</t>
  </si>
  <si>
    <r>
      <t>Name of Work:</t>
    </r>
    <r>
      <rPr>
        <b/>
        <sz val="11"/>
        <color indexed="60"/>
        <rFont val="Arial"/>
        <family val="2"/>
      </rPr>
      <t xml:space="preserve"> Supply of Power Supply 336 W, 48 Vdc,85-264 Vac </t>
    </r>
  </si>
  <si>
    <t>Spares supply</t>
  </si>
  <si>
    <t xml:space="preserve">Installation and commissioning </t>
  </si>
  <si>
    <t>Power Supply 336 W, 48 Vdc,85-264 Vac (PAC 3304-500-007)</t>
  </si>
  <si>
    <r>
      <t xml:space="preserve">Contract No:  </t>
    </r>
    <r>
      <rPr>
        <b/>
        <sz val="11"/>
        <color indexed="60"/>
        <rFont val="Arial"/>
        <family val="2"/>
      </rPr>
      <t>PUR/4/21-22/5581/RK/PO</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</si>
</sst>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quot;Yes&quot;;&quot;Yes&quot;;&quot;No&quot;"/>
    <numFmt numFmtId="170" formatCode="&quot;True&quot;;&quot;True&quot;;&quot;False&quot;"/>
    <numFmt numFmtId="171" formatCode="&quot;On&quot;;&quot;On&quot;;&quot;Off&quot;"/>
    <numFmt numFmtId="172"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sz val="11"/>
      <color theme="1"/>
      <name val="Times New Roman"/>
      <family val="1"/>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6">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9"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0" fontId="74" fillId="0" borderId="11" xfId="59" applyNumberFormat="1" applyFont="1" applyFill="1" applyBorder="1" applyAlignment="1">
      <alignment horizontal="left" vertical="center" wrapText="1"/>
      <protection/>
    </xf>
    <xf numFmtId="0" fontId="2" fillId="0" borderId="13" xfId="57" applyNumberFormat="1" applyFont="1" applyFill="1" applyBorder="1" applyAlignment="1" applyProtection="1">
      <alignment horizontal="right" vertical="top"/>
      <protection locked="0"/>
    </xf>
    <xf numFmtId="0" fontId="2" fillId="0" borderId="11" xfId="57" applyNumberFormat="1" applyFont="1" applyFill="1" applyBorder="1" applyAlignment="1" applyProtection="1">
      <alignment horizontal="center" vertical="top" wrapText="1"/>
      <protection/>
    </xf>
    <xf numFmtId="0" fontId="2" fillId="0" borderId="11" xfId="57" applyNumberFormat="1" applyFont="1" applyFill="1" applyBorder="1" applyAlignment="1" applyProtection="1">
      <alignment horizontal="right" vertical="top"/>
      <protection locked="0"/>
    </xf>
    <xf numFmtId="0" fontId="75" fillId="0" borderId="11" xfId="0" applyFont="1" applyFill="1" applyBorder="1" applyAlignment="1">
      <alignment vertical="center"/>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6"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5"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2171700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9"/>
  <sheetViews>
    <sheetView showGridLines="0" view="pageBreakPreview" zoomScale="60" zoomScaleNormal="75" zoomScalePageLayoutView="0" workbookViewId="0" topLeftCell="A1">
      <selection activeCell="O1" sqref="O1"/>
    </sheetView>
  </sheetViews>
  <sheetFormatPr defaultColWidth="9.140625" defaultRowHeight="15"/>
  <cols>
    <col min="1" max="1" width="14.140625" style="29" customWidth="1"/>
    <col min="2" max="2" width="67.5742187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34.421875" style="29" customWidth="1"/>
    <col min="56" max="238" width="9.140625" style="29" customWidth="1"/>
    <col min="239" max="243" width="9.140625" style="30" customWidth="1"/>
    <col min="244" max="16384" width="9.140625" style="29" customWidth="1"/>
  </cols>
  <sheetData>
    <row r="1" spans="1:243" s="1" customFormat="1" ht="30" customHeight="1">
      <c r="A1" s="88" t="str">
        <f>B2&amp;" BoQ"</f>
        <v>Item Wise BoQ</v>
      </c>
      <c r="B1" s="88"/>
      <c r="C1" s="88"/>
      <c r="D1" s="88"/>
      <c r="E1" s="88"/>
      <c r="F1" s="88"/>
      <c r="G1" s="88"/>
      <c r="H1" s="88"/>
      <c r="I1" s="88"/>
      <c r="J1" s="88"/>
      <c r="K1" s="88"/>
      <c r="L1" s="88"/>
      <c r="O1" s="2"/>
      <c r="P1" s="2"/>
      <c r="Q1" s="3"/>
      <c r="IE1" s="3"/>
      <c r="IF1" s="3"/>
      <c r="IG1" s="3"/>
      <c r="IH1" s="3"/>
      <c r="II1" s="3"/>
    </row>
    <row r="2" spans="1:17" s="1" customFormat="1" ht="25.5" customHeight="1" hidden="1">
      <c r="A2" s="31" t="s">
        <v>3</v>
      </c>
      <c r="B2" s="31" t="s">
        <v>34</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89" t="s">
        <v>51</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IE4" s="6"/>
      <c r="IF4" s="6"/>
      <c r="IG4" s="6"/>
      <c r="IH4" s="6"/>
      <c r="II4" s="6"/>
    </row>
    <row r="5" spans="1:243" s="5" customFormat="1" ht="30" customHeight="1">
      <c r="A5" s="89" t="s">
        <v>53</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IE5" s="6"/>
      <c r="IF5" s="6"/>
      <c r="IG5" s="6"/>
      <c r="IH5" s="6"/>
      <c r="II5" s="6"/>
    </row>
    <row r="6" spans="1:243" s="5" customFormat="1" ht="30" customHeight="1">
      <c r="A6" s="89" t="s">
        <v>57</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IE6" s="6"/>
      <c r="IF6" s="6"/>
      <c r="IG6" s="6"/>
      <c r="IH6" s="6"/>
      <c r="II6" s="6"/>
    </row>
    <row r="7" spans="1:243" s="5" customFormat="1" ht="29.25" customHeight="1" hidden="1">
      <c r="A7" s="91" t="s">
        <v>8</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IE7" s="6"/>
      <c r="IF7" s="6"/>
      <c r="IG7" s="6"/>
      <c r="IH7" s="6"/>
      <c r="II7" s="6"/>
    </row>
    <row r="8" spans="1:243" s="7" customFormat="1" ht="58.5" customHeight="1">
      <c r="A8" s="32" t="s">
        <v>40</v>
      </c>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4"/>
      <c r="IE8" s="8"/>
      <c r="IF8" s="8"/>
      <c r="IG8" s="8"/>
      <c r="IH8" s="8"/>
      <c r="II8" s="8"/>
    </row>
    <row r="9" spans="1:243" s="9" customFormat="1" ht="61.5" customHeight="1">
      <c r="A9" s="82" t="s">
        <v>39</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4"/>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47</v>
      </c>
      <c r="G11" s="56"/>
      <c r="H11" s="56"/>
      <c r="I11" s="56" t="s">
        <v>18</v>
      </c>
      <c r="J11" s="56" t="s">
        <v>19</v>
      </c>
      <c r="K11" s="56" t="s">
        <v>20</v>
      </c>
      <c r="L11" s="56" t="s">
        <v>21</v>
      </c>
      <c r="M11" s="57" t="s">
        <v>46</v>
      </c>
      <c r="N11" s="56" t="s">
        <v>48</v>
      </c>
      <c r="O11" s="56" t="s">
        <v>49</v>
      </c>
      <c r="P11" s="56" t="s">
        <v>45</v>
      </c>
      <c r="Q11" s="56" t="s">
        <v>44</v>
      </c>
      <c r="R11" s="56" t="s">
        <v>43</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42</v>
      </c>
      <c r="BB11" s="58" t="s">
        <v>41</v>
      </c>
      <c r="BC11" s="59" t="s">
        <v>38</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24" customHeight="1">
      <c r="A13" s="33">
        <v>1</v>
      </c>
      <c r="B13" s="34" t="s">
        <v>54</v>
      </c>
      <c r="C13" s="35"/>
      <c r="D13" s="36"/>
      <c r="E13" s="15"/>
      <c r="F13" s="36"/>
      <c r="G13" s="16"/>
      <c r="H13" s="16"/>
      <c r="I13" s="37"/>
      <c r="J13" s="17"/>
      <c r="K13" s="18"/>
      <c r="L13" s="18"/>
      <c r="M13" s="19"/>
      <c r="N13" s="20"/>
      <c r="O13" s="76"/>
      <c r="P13" s="21"/>
      <c r="Q13" s="78"/>
      <c r="R13" s="78"/>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23" customFormat="1" ht="25.5" customHeight="1">
      <c r="A14" s="33">
        <v>1.01</v>
      </c>
      <c r="B14" s="81" t="s">
        <v>56</v>
      </c>
      <c r="C14" s="77" t="s">
        <v>25</v>
      </c>
      <c r="D14" s="65">
        <v>1</v>
      </c>
      <c r="E14" s="66" t="s">
        <v>50</v>
      </c>
      <c r="F14" s="65">
        <v>0</v>
      </c>
      <c r="G14" s="67"/>
      <c r="H14" s="68"/>
      <c r="I14" s="69" t="s">
        <v>28</v>
      </c>
      <c r="J14" s="70">
        <f>IF(I14="Less(-)",-1,1)</f>
        <v>1</v>
      </c>
      <c r="K14" s="71" t="s">
        <v>35</v>
      </c>
      <c r="L14" s="71" t="s">
        <v>6</v>
      </c>
      <c r="M14" s="72"/>
      <c r="N14" s="20"/>
      <c r="O14" s="72"/>
      <c r="P14" s="79"/>
      <c r="Q14" s="80"/>
      <c r="R14" s="80"/>
      <c r="S14" s="22"/>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73">
        <f>total_amount_ba($B$2,$D$2,D14,F14,J14,K14,M14)*D14</f>
        <v>0</v>
      </c>
      <c r="BB14" s="74">
        <f>BA14+SUM(N14:AZ14)</f>
        <v>0</v>
      </c>
      <c r="BC14" s="64" t="str">
        <f>SpellNumber(L14,BB14)</f>
        <v>INR Zero Only</v>
      </c>
      <c r="IE14" s="24"/>
      <c r="IF14" s="24"/>
      <c r="IG14" s="24"/>
      <c r="IH14" s="24"/>
      <c r="II14" s="24"/>
    </row>
    <row r="15" spans="1:243" s="23" customFormat="1" ht="26.25" customHeight="1">
      <c r="A15" s="33">
        <v>1.02</v>
      </c>
      <c r="B15" s="81" t="s">
        <v>55</v>
      </c>
      <c r="C15" s="77" t="s">
        <v>52</v>
      </c>
      <c r="D15" s="65">
        <v>1</v>
      </c>
      <c r="E15" s="66" t="s">
        <v>50</v>
      </c>
      <c r="F15" s="65">
        <v>0</v>
      </c>
      <c r="G15" s="67"/>
      <c r="H15" s="68"/>
      <c r="I15" s="69" t="s">
        <v>28</v>
      </c>
      <c r="J15" s="70">
        <f>IF(I15="Less(-)",-1,1)</f>
        <v>1</v>
      </c>
      <c r="K15" s="71" t="s">
        <v>35</v>
      </c>
      <c r="L15" s="71" t="s">
        <v>6</v>
      </c>
      <c r="M15" s="72"/>
      <c r="N15" s="20"/>
      <c r="O15" s="72"/>
      <c r="P15" s="79"/>
      <c r="Q15" s="80"/>
      <c r="R15" s="80"/>
      <c r="S15" s="22"/>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73">
        <f>total_amount_ba($B$2,$D$2,D15,F15,J15,K15,M15)*D15</f>
        <v>0</v>
      </c>
      <c r="BB15" s="74">
        <f>BA15+SUM(N15:AZ15)</f>
        <v>0</v>
      </c>
      <c r="BC15" s="64" t="str">
        <f>SpellNumber(L15,BB15)</f>
        <v>INR Zero Only</v>
      </c>
      <c r="IE15" s="24"/>
      <c r="IF15" s="24"/>
      <c r="IG15" s="24"/>
      <c r="IH15" s="24"/>
      <c r="II15" s="24"/>
    </row>
    <row r="16" spans="1:243" s="23" customFormat="1" ht="36" customHeight="1">
      <c r="A16" s="40" t="s">
        <v>31</v>
      </c>
      <c r="B16" s="41"/>
      <c r="C16" s="42"/>
      <c r="D16" s="43"/>
      <c r="E16" s="43"/>
      <c r="F16" s="43"/>
      <c r="G16" s="43"/>
      <c r="H16" s="44"/>
      <c r="I16" s="44"/>
      <c r="J16" s="44"/>
      <c r="K16" s="44"/>
      <c r="L16" s="45"/>
      <c r="P16" s="75"/>
      <c r="Q16" s="75"/>
      <c r="R16" s="75"/>
      <c r="BA16" s="63">
        <f>SUM(BA13:BA15)</f>
        <v>0</v>
      </c>
      <c r="BB16" s="63">
        <f>SUM(BB13:BB15)</f>
        <v>0</v>
      </c>
      <c r="BC16" s="64" t="str">
        <f>SpellNumber(L16,BB16)</f>
        <v> Zero Only</v>
      </c>
      <c r="IE16" s="24">
        <v>4</v>
      </c>
      <c r="IF16" s="24" t="s">
        <v>29</v>
      </c>
      <c r="IG16" s="24" t="s">
        <v>30</v>
      </c>
      <c r="IH16" s="24">
        <v>10</v>
      </c>
      <c r="II16" s="24" t="s">
        <v>27</v>
      </c>
    </row>
    <row r="17" spans="1:243" s="27" customFormat="1" ht="54.75" customHeight="1" hidden="1">
      <c r="A17" s="41" t="s">
        <v>37</v>
      </c>
      <c r="B17" s="46"/>
      <c r="C17" s="25"/>
      <c r="D17" s="47"/>
      <c r="E17" s="48" t="s">
        <v>32</v>
      </c>
      <c r="F17" s="61"/>
      <c r="G17" s="49"/>
      <c r="H17" s="26"/>
      <c r="I17" s="26"/>
      <c r="J17" s="26"/>
      <c r="K17" s="50"/>
      <c r="L17" s="51"/>
      <c r="M17" s="52" t="s">
        <v>33</v>
      </c>
      <c r="O17" s="23"/>
      <c r="P17" s="23"/>
      <c r="Q17" s="23"/>
      <c r="R17" s="23"/>
      <c r="S17" s="23"/>
      <c r="BA17" s="62">
        <f>IF(ISBLANK(F17),0,IF(E17="Excess (+)",ROUND(BA16+(BA16*F17),2),IF(E17="Less (-)",ROUND(BA16+(BA16*F17*(-1)),2),0)))</f>
        <v>0</v>
      </c>
      <c r="BB17" s="53">
        <f>ROUND(BA17,0)</f>
        <v>0</v>
      </c>
      <c r="BC17" s="54" t="str">
        <f>SpellNumber(L17,BB17)</f>
        <v> Zero Only</v>
      </c>
      <c r="IE17" s="28"/>
      <c r="IF17" s="28"/>
      <c r="IG17" s="28"/>
      <c r="IH17" s="28"/>
      <c r="II17" s="28"/>
    </row>
    <row r="18" spans="1:243" s="27" customFormat="1" ht="43.5" customHeight="1">
      <c r="A18" s="40" t="s">
        <v>36</v>
      </c>
      <c r="B18" s="40"/>
      <c r="C18" s="85" t="str">
        <f>SpellNumber($E$2,BB16)</f>
        <v>INR Zero Only</v>
      </c>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7"/>
      <c r="IE18" s="28"/>
      <c r="IF18" s="28"/>
      <c r="IG18" s="28"/>
      <c r="IH18" s="28"/>
      <c r="II18" s="28"/>
    </row>
    <row r="19" spans="3:243" s="12" customFormat="1" ht="15">
      <c r="C19" s="29"/>
      <c r="D19" s="29"/>
      <c r="E19" s="29"/>
      <c r="F19" s="29"/>
      <c r="G19" s="29"/>
      <c r="H19" s="29"/>
      <c r="I19" s="29"/>
      <c r="J19" s="29"/>
      <c r="K19" s="29"/>
      <c r="L19" s="29"/>
      <c r="M19" s="29"/>
      <c r="O19" s="29"/>
      <c r="BA19" s="29"/>
      <c r="BC19" s="29"/>
      <c r="IE19" s="13"/>
      <c r="IF19" s="13"/>
      <c r="IG19" s="13"/>
      <c r="IH19" s="13"/>
      <c r="II19" s="13"/>
    </row>
    <row r="21" ht="15"/>
  </sheetData>
  <sheetProtection password="CC3D" sheet="1" objects="1" selectLockedCells="1"/>
  <mergeCells count="8">
    <mergeCell ref="A9:BC9"/>
    <mergeCell ref="C18:BC18"/>
    <mergeCell ref="A1:L1"/>
    <mergeCell ref="A4:BC4"/>
    <mergeCell ref="A5:BC5"/>
    <mergeCell ref="A6:BC6"/>
    <mergeCell ref="A7:BC7"/>
    <mergeCell ref="B8:BC8"/>
  </mergeCells>
  <dataValidations count="22">
    <dataValidation type="list" showInputMessage="1" showErrorMessage="1" promptTitle="Less or Excess" prompt="Please select either LESS  ( - )  or  EXCESS  ( + )" errorTitle="Please enter valid values only" error="Please select either LESS ( - ) or  EXCESS  ( + )" sqref="E17">
      <formula1>IF(ISBLANK(F17),$A$3:$C$3,$B$3:$C$3)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7">
      <formula1>0</formula1>
      <formula2>IF(E17&lt;&gt;"Select",99.9,0)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7">
      <formula1>IF(E17&lt;&gt;"Select",0,-1)</formula1>
      <formula2>IF(E17&lt;&gt;"Select",99.99,-1)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 Option C1, Option D1"</formula1>
    </dataValidation>
    <dataValidation type="list" allowBlank="1" showInputMessage="1" showErrorMessage="1" sqref="L13 L14 L15">
      <formula1>"INR"</formula1>
    </dataValidation>
    <dataValidation allowBlank="1" showInputMessage="1" showErrorMessage="1" promptTitle="Addition / Deduction" prompt="Please Choose the correct One" sqref="J13:J15"/>
    <dataValidation type="list" showInputMessage="1" showErrorMessage="1" sqref="I13:I15">
      <formula1>"Excess(+), Less(-)"</formula1>
    </dataValidation>
    <dataValidation type="decimal" allowBlank="1" showInputMessage="1" showErrorMessage="1" errorTitle="Invalid Entry" error="Only Numeric Values are allowed. " sqref="A13:A15">
      <formula1>0</formula1>
      <formula2>999999999999999</formula2>
    </dataValidation>
    <dataValidation allowBlank="1" showInputMessage="1" showErrorMessage="1" promptTitle="Itemcode/Make" prompt="Please enter text" sqref="C13:C15"/>
    <dataValidation type="decimal" allowBlank="1" showInputMessage="1" showErrorMessage="1" promptTitle="Rate Entry" prompt="Please enter the Other Taxes2 in Rupees for this item. " errorTitle="Invaid Entry" error="Only Numeric Values are allowed. " sqref="N13:N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dataValidation type="decimal" allowBlank="1" showInputMessage="1" showErrorMessage="1" promptTitle="Quantity" prompt="Please enter the Quantity for this item. " errorTitle="Invalid Entry" error="Only Numeric Values are allowed. " sqref="D13:D15 F13:F15">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5">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15 O14:O15">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
      <formula1>0</formula1>
      <formula2>999999999999999</formula2>
    </dataValidation>
  </dataValidations>
  <printOptions/>
  <pageMargins left="0.35" right="0.24" top="0.75" bottom="0.44" header="0.3" footer="0.3"/>
  <pageSetup horizontalDpi="600" verticalDpi="600" orientation="landscape" paperSize="9" scale="52"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5" t="s">
        <v>2</v>
      </c>
      <c r="F6" s="95"/>
      <c r="G6" s="95"/>
      <c r="H6" s="95"/>
      <c r="I6" s="95"/>
      <c r="J6" s="95"/>
      <c r="K6" s="95"/>
    </row>
    <row r="7" spans="5:11" ht="15">
      <c r="E7" s="95"/>
      <c r="F7" s="95"/>
      <c r="G7" s="95"/>
      <c r="H7" s="95"/>
      <c r="I7" s="95"/>
      <c r="J7" s="95"/>
      <c r="K7" s="95"/>
    </row>
    <row r="8" spans="5:11" ht="15">
      <c r="E8" s="95"/>
      <c r="F8" s="95"/>
      <c r="G8" s="95"/>
      <c r="H8" s="95"/>
      <c r="I8" s="95"/>
      <c r="J8" s="95"/>
      <c r="K8" s="95"/>
    </row>
    <row r="9" spans="5:11" ht="15">
      <c r="E9" s="95"/>
      <c r="F9" s="95"/>
      <c r="G9" s="95"/>
      <c r="H9" s="95"/>
      <c r="I9" s="95"/>
      <c r="J9" s="95"/>
      <c r="K9" s="95"/>
    </row>
    <row r="10" spans="5:11" ht="15">
      <c r="E10" s="95"/>
      <c r="F10" s="95"/>
      <c r="G10" s="95"/>
      <c r="H10" s="95"/>
      <c r="I10" s="95"/>
      <c r="J10" s="95"/>
      <c r="K10" s="95"/>
    </row>
    <row r="11" spans="5:11" ht="15">
      <c r="E11" s="95"/>
      <c r="F11" s="95"/>
      <c r="G11" s="95"/>
      <c r="H11" s="95"/>
      <c r="I11" s="95"/>
      <c r="J11" s="95"/>
      <c r="K11" s="95"/>
    </row>
    <row r="12" spans="5:11" ht="15">
      <c r="E12" s="95"/>
      <c r="F12" s="95"/>
      <c r="G12" s="95"/>
      <c r="H12" s="95"/>
      <c r="I12" s="95"/>
      <c r="J12" s="95"/>
      <c r="K12" s="95"/>
    </row>
    <row r="13" spans="5:11" ht="15">
      <c r="E13" s="95"/>
      <c r="F13" s="95"/>
      <c r="G13" s="95"/>
      <c r="H13" s="95"/>
      <c r="I13" s="95"/>
      <c r="J13" s="95"/>
      <c r="K13" s="95"/>
    </row>
    <row r="14" spans="5:11" ht="15">
      <c r="E14" s="95"/>
      <c r="F14" s="95"/>
      <c r="G14" s="95"/>
      <c r="H14" s="95"/>
      <c r="I14" s="95"/>
      <c r="J14" s="95"/>
      <c r="K14" s="95"/>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Bijendra Dutt</cp:lastModifiedBy>
  <cp:lastPrinted>2021-09-07T10:03:45Z</cp:lastPrinted>
  <dcterms:created xsi:type="dcterms:W3CDTF">2009-01-30T06:42:42Z</dcterms:created>
  <dcterms:modified xsi:type="dcterms:W3CDTF">2021-09-07T10:04:31Z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