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<sst xmlns="http://schemas.openxmlformats.org/spreadsheetml/2006/main" count="143" uniqueCount="67">
  <si>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</si>
  <si>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</si>
  <si>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</si>
  <si>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</si>
  <si>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</si>
  <si>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</si>
  <si>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</si>
  <si>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</si>
  <si>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</si>
  <si>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</si>
  <si>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</si>
  <si>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</si>
  <si>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</si>
  <si>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</si>
  <si>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</si>
  <si>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</si>
  <si>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</si>
  <si>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</si>
  <si>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</si>
  <si>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</si>
  <si>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</si>
  <si>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</si>
  <si>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</si>
  <si>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</si>
  <si>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</si>
  <si>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</si>
  <si>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</si>
  <si>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</si>
  <si>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</si>
  <si>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</si>
  <si>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</si>
  <si>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</si>
  <si>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</si>
  <si>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</si>
  <si>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</si>
  <si>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</si>
  <si>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</si>
  <si>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</si>
  <si>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</si>
  <si>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</si>
  <si>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</si>
  <si>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</si>
  <si>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</si>
  <si>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</si>
  <si>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</si>
  <si>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</si>
  <si>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</si>
  <si>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</si>
  <si>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</si>
  <si>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</si>
  <si>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</si>
  <si>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</si>
  <si>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r>
      <t>Name of Work:</t>
    </r>
    <r>
      <rPr>
        <b/>
        <sz val="11"/>
        <color indexed="60"/>
        <rFont val="Arial"/>
        <family val="2"/>
      </rPr>
      <t xml:space="preserve"> SPARE PARTS</t>
    </r>
  </si>
  <si>
    <t>item2</t>
  </si>
  <si>
    <t>item3</t>
  </si>
  <si>
    <t>item4</t>
  </si>
  <si>
    <t>item6</t>
  </si>
  <si>
    <t>item7</t>
  </si>
  <si>
    <t>GASKET-4*300</t>
  </si>
  <si>
    <t>SPARE PART</t>
  </si>
  <si>
    <t>GASKET-24*600</t>
  </si>
  <si>
    <t>GASKET-8*300</t>
  </si>
  <si>
    <t>GASKET-6*150</t>
  </si>
  <si>
    <t>GASKET-IR ID 1053MM*GASID1079MM*GASKOD1111MM</t>
  </si>
  <si>
    <t>GASKET-10*150</t>
  </si>
  <si>
    <t>GASKET-IRID860MM*GSKID 886MM GSKOD912MM*</t>
  </si>
  <si>
    <r>
      <t xml:space="preserve">Contract No:  </t>
    </r>
    <r>
      <rPr>
        <b/>
        <sz val="11"/>
        <color indexed="60"/>
        <rFont val="Arial"/>
        <family val="2"/>
      </rPr>
      <t>PUR/4/22-23/11517/UWRD/AVP/PO.</t>
    </r>
  </si>
</sst>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1"/>
      <color indexed="18"/>
      <name val="Arial"/>
      <family val="2"/>
    </font>
    <font>
      <b/>
      <sz val="14"/>
      <color indexed="17"/>
      <name val="Arial"/>
      <family val="2"/>
    </font>
    <font>
      <sz val="11"/>
      <color indexed="8"/>
      <name val="Arial"/>
      <family val="2"/>
    </font>
    <font>
      <sz val="11"/>
      <color indexed="8"/>
      <name val="Times New Roman"/>
      <family val="1"/>
    </font>
    <font>
      <b/>
      <u val="single"/>
      <sz val="16"/>
      <color indexed="10"/>
      <name val="Arial"/>
      <family val="2"/>
    </font>
    <font>
      <b/>
      <sz val="12"/>
      <color indexed="16"/>
      <name val="Arial"/>
      <family val="2"/>
    </font>
    <font>
      <b/>
      <sz val="11"/>
      <color indexed="1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1"/>
      <color rgb="FF000066"/>
      <name val="Arial"/>
      <family val="2"/>
    </font>
    <font>
      <b/>
      <sz val="14"/>
      <color rgb="FF007A37"/>
      <name val="Arial"/>
      <family val="2"/>
    </font>
    <font>
      <sz val="11"/>
      <color rgb="FF000000"/>
      <name val="Arial"/>
      <family val="2"/>
    </font>
    <font>
      <sz val="11"/>
      <color theme="1"/>
      <name val="Times New Roman"/>
      <family val="1"/>
    </font>
    <font>
      <b/>
      <u val="single"/>
      <sz val="16"/>
      <color rgb="FFFF0000"/>
      <name val="Arial"/>
      <family val="2"/>
    </font>
    <font>
      <b/>
      <sz val="12"/>
      <color rgb="FF800000"/>
      <name val="Arial"/>
      <family val="2"/>
    </font>
    <font>
      <b/>
      <sz val="11"/>
      <color rgb="FF80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DDDDD"/>
        <bgColor indexed="64"/>
      </patternFill>
    </fill>
    <fill>
      <patternFill patternType="solid">
        <fgColor rgb="FFEAEAEA"/>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7">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3" borderId="10" xfId="57" applyNumberFormat="1" applyFont="1" applyFill="1" applyBorder="1" applyAlignment="1">
      <alignment horizontal="center" vertical="top" wrapText="1"/>
      <protection/>
    </xf>
    <xf numFmtId="0" fontId="2" fillId="33" borderId="14" xfId="59" applyNumberFormat="1" applyFont="1" applyFill="1" applyBorder="1" applyAlignment="1">
      <alignment horizontal="center" vertical="top" wrapText="1"/>
      <protection/>
    </xf>
    <xf numFmtId="0" fontId="70" fillId="33" borderId="10" xfId="59" applyNumberFormat="1" applyFont="1" applyFill="1" applyBorder="1" applyAlignment="1">
      <alignment horizontal="center" vertical="top" wrapText="1"/>
      <protection/>
    </xf>
    <xf numFmtId="0" fontId="70" fillId="33" borderId="10" xfId="59" applyNumberFormat="1" applyFont="1" applyFill="1" applyBorder="1" applyAlignment="1">
      <alignment vertical="top" wrapText="1"/>
      <protection/>
    </xf>
    <xf numFmtId="0" fontId="2" fillId="34" borderId="11" xfId="57" applyNumberFormat="1" applyFont="1" applyFill="1" applyBorder="1" applyAlignment="1">
      <alignment horizontal="center" vertical="top" wrapText="1"/>
      <protection/>
    </xf>
    <xf numFmtId="0" fontId="71"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5" borderId="12" xfId="57" applyNumberFormat="1" applyFont="1" applyFill="1" applyBorder="1" applyAlignment="1" applyProtection="1">
      <alignment horizontal="right" vertical="center"/>
      <protection locked="0"/>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0" fontId="2" fillId="0" borderId="13" xfId="57" applyNumberFormat="1" applyFont="1" applyFill="1" applyBorder="1" applyAlignment="1" applyProtection="1">
      <alignment horizontal="right" vertical="top"/>
      <protection locked="0"/>
    </xf>
    <xf numFmtId="0" fontId="2" fillId="0" borderId="11" xfId="57" applyNumberFormat="1" applyFont="1" applyFill="1" applyBorder="1" applyAlignment="1" applyProtection="1">
      <alignment horizontal="center" vertical="top" wrapText="1"/>
      <protection/>
    </xf>
    <xf numFmtId="0" fontId="2" fillId="0" borderId="11" xfId="57" applyNumberFormat="1" applyFont="1" applyFill="1" applyBorder="1" applyAlignment="1" applyProtection="1">
      <alignment horizontal="right" vertical="top"/>
      <protection locked="0"/>
    </xf>
    <xf numFmtId="0" fontId="72" fillId="0" borderId="10" xfId="59" applyNumberFormat="1" applyFont="1" applyFill="1" applyBorder="1" applyAlignment="1">
      <alignment horizontal="left" vertical="center" wrapText="1"/>
      <protection/>
    </xf>
    <xf numFmtId="0" fontId="73" fillId="0" borderId="11" xfId="0" applyFont="1" applyFill="1" applyBorder="1" applyAlignment="1">
      <alignment/>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protection/>
    </xf>
    <xf numFmtId="0" fontId="5" fillId="2" borderId="0" xfId="57" applyNumberFormat="1" applyFont="1" applyFill="1" applyBorder="1" applyAlignment="1">
      <alignment horizontal="left" vertical="center"/>
      <protection/>
    </xf>
    <xf numFmtId="0" fontId="5" fillId="0"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5"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75" fillId="35" borderId="10" xfId="59" applyNumberFormat="1" applyFont="1" applyFill="1" applyBorder="1" applyAlignment="1" applyProtection="1">
      <alignment vertical="center" wrapText="1"/>
      <protection locked="0"/>
    </xf>
    <xf numFmtId="0" fontId="76" fillId="35" borderId="10" xfId="64" applyNumberFormat="1" applyFont="1" applyFill="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4"/>
  <sheetViews>
    <sheetView showGridLines="0" view="pageBreakPreview" zoomScale="60" zoomScaleNormal="75" zoomScalePageLayoutView="0" workbookViewId="0" topLeftCell="A1">
      <selection activeCell="A7" sqref="A7:BC7"/>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4"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6" t="str">
        <f>B2&amp;" BoQ"</f>
        <v>Item Wise BoQ</v>
      </c>
      <c r="B1" s="86"/>
      <c r="C1" s="86"/>
      <c r="D1" s="86"/>
      <c r="E1" s="86"/>
      <c r="F1" s="86"/>
      <c r="G1" s="86"/>
      <c r="H1" s="86"/>
      <c r="I1" s="86"/>
      <c r="J1" s="86"/>
      <c r="K1" s="86"/>
      <c r="L1" s="86"/>
      <c r="O1" s="2"/>
      <c r="P1" s="2"/>
      <c r="Q1" s="3"/>
      <c r="IE1" s="3"/>
      <c r="IF1" s="3"/>
      <c r="IG1" s="3"/>
      <c r="IH1" s="3"/>
      <c r="II1" s="3"/>
    </row>
    <row r="2" spans="1:17" s="1" customFormat="1" ht="25.5" customHeight="1" hidden="1">
      <c r="A2" s="31" t="s">
        <v>3</v>
      </c>
      <c r="B2" s="31" t="s">
        <v>34</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87" t="s">
        <v>51</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IE4" s="6"/>
      <c r="IF4" s="6"/>
      <c r="IG4" s="6"/>
      <c r="IH4" s="6"/>
      <c r="II4" s="6"/>
    </row>
    <row r="5" spans="1:243" s="5" customFormat="1" ht="30" customHeight="1">
      <c r="A5" s="89" t="s">
        <v>52</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IE5" s="6"/>
      <c r="IF5" s="6"/>
      <c r="IG5" s="6"/>
      <c r="IH5" s="6"/>
      <c r="II5" s="6"/>
    </row>
    <row r="6" spans="1:243" s="5" customFormat="1" ht="30" customHeight="1">
      <c r="A6" s="89" t="s">
        <v>66</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IE6" s="6"/>
      <c r="IF6" s="6"/>
      <c r="IG6" s="6"/>
      <c r="IH6" s="6"/>
      <c r="II6" s="6"/>
    </row>
    <row r="7" spans="1:243" s="5" customFormat="1" ht="29.25" customHeight="1" hidden="1">
      <c r="A7" s="90" t="s">
        <v>8</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IE7" s="6"/>
      <c r="IF7" s="6"/>
      <c r="IG7" s="6"/>
      <c r="IH7" s="6"/>
      <c r="II7" s="6"/>
    </row>
    <row r="8" spans="1:243" s="7" customFormat="1" ht="58.5" customHeight="1">
      <c r="A8" s="32" t="s">
        <v>40</v>
      </c>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3"/>
      <c r="IE8" s="8"/>
      <c r="IF8" s="8"/>
      <c r="IG8" s="8"/>
      <c r="IH8" s="8"/>
      <c r="II8" s="8"/>
    </row>
    <row r="9" spans="1:243" s="9" customFormat="1" ht="61.5" customHeight="1">
      <c r="A9" s="80" t="s">
        <v>39</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2"/>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5" t="s">
        <v>15</v>
      </c>
      <c r="C11" s="55" t="s">
        <v>1</v>
      </c>
      <c r="D11" s="55" t="s">
        <v>16</v>
      </c>
      <c r="E11" s="55" t="s">
        <v>17</v>
      </c>
      <c r="F11" s="55" t="s">
        <v>47</v>
      </c>
      <c r="G11" s="55"/>
      <c r="H11" s="55"/>
      <c r="I11" s="55" t="s">
        <v>18</v>
      </c>
      <c r="J11" s="55" t="s">
        <v>19</v>
      </c>
      <c r="K11" s="55" t="s">
        <v>20</v>
      </c>
      <c r="L11" s="55" t="s">
        <v>21</v>
      </c>
      <c r="M11" s="56" t="s">
        <v>46</v>
      </c>
      <c r="N11" s="55" t="s">
        <v>48</v>
      </c>
      <c r="O11" s="55" t="s">
        <v>49</v>
      </c>
      <c r="P11" s="55" t="s">
        <v>45</v>
      </c>
      <c r="Q11" s="55" t="s">
        <v>44</v>
      </c>
      <c r="R11" s="55" t="s">
        <v>43</v>
      </c>
      <c r="S11" s="55" t="s">
        <v>22</v>
      </c>
      <c r="T11" s="55" t="s">
        <v>23</v>
      </c>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7" t="s">
        <v>42</v>
      </c>
      <c r="BB11" s="57" t="s">
        <v>41</v>
      </c>
      <c r="BC11" s="58" t="s">
        <v>38</v>
      </c>
      <c r="IE11" s="13"/>
      <c r="IF11" s="13"/>
      <c r="IG11" s="13"/>
      <c r="IH11" s="13"/>
      <c r="II11" s="13"/>
    </row>
    <row r="12" spans="1:243" s="12" customFormat="1" ht="15">
      <c r="A12" s="14">
        <v>1</v>
      </c>
      <c r="B12" s="59">
        <v>2</v>
      </c>
      <c r="C12" s="59">
        <v>3</v>
      </c>
      <c r="D12" s="59">
        <v>4</v>
      </c>
      <c r="E12" s="59">
        <v>5</v>
      </c>
      <c r="F12" s="59">
        <v>6</v>
      </c>
      <c r="G12" s="59">
        <v>7</v>
      </c>
      <c r="H12" s="59">
        <v>8</v>
      </c>
      <c r="I12" s="59">
        <v>9</v>
      </c>
      <c r="J12" s="59">
        <v>10</v>
      </c>
      <c r="K12" s="59">
        <v>11</v>
      </c>
      <c r="L12" s="59">
        <v>12</v>
      </c>
      <c r="M12" s="59">
        <v>7</v>
      </c>
      <c r="N12" s="59">
        <v>8</v>
      </c>
      <c r="O12" s="59">
        <v>9</v>
      </c>
      <c r="P12" s="59">
        <v>10</v>
      </c>
      <c r="Q12" s="59">
        <v>11</v>
      </c>
      <c r="R12" s="59">
        <v>12</v>
      </c>
      <c r="S12" s="59">
        <v>19</v>
      </c>
      <c r="T12" s="59">
        <v>20</v>
      </c>
      <c r="U12" s="59">
        <v>21</v>
      </c>
      <c r="V12" s="59">
        <v>22</v>
      </c>
      <c r="W12" s="59">
        <v>23</v>
      </c>
      <c r="X12" s="59">
        <v>24</v>
      </c>
      <c r="Y12" s="59">
        <v>25</v>
      </c>
      <c r="Z12" s="59">
        <v>26</v>
      </c>
      <c r="AA12" s="59">
        <v>27</v>
      </c>
      <c r="AB12" s="59">
        <v>28</v>
      </c>
      <c r="AC12" s="59">
        <v>29</v>
      </c>
      <c r="AD12" s="59">
        <v>30</v>
      </c>
      <c r="AE12" s="59">
        <v>31</v>
      </c>
      <c r="AF12" s="59">
        <v>32</v>
      </c>
      <c r="AG12" s="59">
        <v>33</v>
      </c>
      <c r="AH12" s="59">
        <v>34</v>
      </c>
      <c r="AI12" s="59">
        <v>35</v>
      </c>
      <c r="AJ12" s="59">
        <v>36</v>
      </c>
      <c r="AK12" s="59">
        <v>37</v>
      </c>
      <c r="AL12" s="59">
        <v>38</v>
      </c>
      <c r="AM12" s="59">
        <v>39</v>
      </c>
      <c r="AN12" s="59">
        <v>40</v>
      </c>
      <c r="AO12" s="59">
        <v>41</v>
      </c>
      <c r="AP12" s="59">
        <v>42</v>
      </c>
      <c r="AQ12" s="59">
        <v>43</v>
      </c>
      <c r="AR12" s="59">
        <v>44</v>
      </c>
      <c r="AS12" s="59">
        <v>45</v>
      </c>
      <c r="AT12" s="59">
        <v>46</v>
      </c>
      <c r="AU12" s="59">
        <v>47</v>
      </c>
      <c r="AV12" s="59">
        <v>48</v>
      </c>
      <c r="AW12" s="59">
        <v>49</v>
      </c>
      <c r="AX12" s="59">
        <v>50</v>
      </c>
      <c r="AY12" s="59">
        <v>51</v>
      </c>
      <c r="AZ12" s="59">
        <v>52</v>
      </c>
      <c r="BA12" s="59">
        <v>13</v>
      </c>
      <c r="BB12" s="59">
        <v>14</v>
      </c>
      <c r="BC12" s="59">
        <v>15</v>
      </c>
      <c r="IE12" s="13"/>
      <c r="IF12" s="13"/>
      <c r="IG12" s="13"/>
      <c r="IH12" s="13"/>
      <c r="II12" s="13"/>
    </row>
    <row r="13" spans="1:243" s="23" customFormat="1" ht="33.75" customHeight="1">
      <c r="A13" s="33">
        <v>1</v>
      </c>
      <c r="B13" s="34" t="s">
        <v>59</v>
      </c>
      <c r="C13" s="35"/>
      <c r="D13" s="36"/>
      <c r="E13" s="15"/>
      <c r="F13" s="36"/>
      <c r="G13" s="16"/>
      <c r="H13" s="16"/>
      <c r="I13" s="37"/>
      <c r="J13" s="17"/>
      <c r="K13" s="18"/>
      <c r="L13" s="18"/>
      <c r="M13" s="19"/>
      <c r="N13" s="20"/>
      <c r="O13" s="74"/>
      <c r="P13" s="21"/>
      <c r="Q13" s="75"/>
      <c r="R13" s="75"/>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23" customFormat="1" ht="21.75" customHeight="1">
      <c r="A14" s="33">
        <v>1.01</v>
      </c>
      <c r="B14" s="79" t="s">
        <v>65</v>
      </c>
      <c r="C14" s="78" t="s">
        <v>25</v>
      </c>
      <c r="D14" s="63">
        <v>4</v>
      </c>
      <c r="E14" s="64" t="s">
        <v>50</v>
      </c>
      <c r="F14" s="63">
        <v>0</v>
      </c>
      <c r="G14" s="65"/>
      <c r="H14" s="66"/>
      <c r="I14" s="67" t="s">
        <v>28</v>
      </c>
      <c r="J14" s="68">
        <f aca="true" t="shared" si="0" ref="J14:J20">IF(I14="Less(-)",-1,1)</f>
        <v>1</v>
      </c>
      <c r="K14" s="69" t="s">
        <v>35</v>
      </c>
      <c r="L14" s="69" t="s">
        <v>6</v>
      </c>
      <c r="M14" s="70"/>
      <c r="N14" s="20"/>
      <c r="O14" s="74"/>
      <c r="P14" s="76"/>
      <c r="Q14" s="77"/>
      <c r="R14" s="77"/>
      <c r="S14" s="22"/>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71">
        <f aca="true" t="shared" si="1" ref="BA14:BA20">total_amount_ba($B$2,$D$2,D14,F14,J14,K14,M14)*D14</f>
        <v>0</v>
      </c>
      <c r="BB14" s="72">
        <f aca="true" t="shared" si="2" ref="BB14:BB20">BA14+SUM(N14:AZ14)</f>
        <v>0</v>
      </c>
      <c r="BC14" s="62" t="str">
        <f aca="true" t="shared" si="3" ref="BC14:BC20">SpellNumber(L14,BB14)</f>
        <v>INR Zero Only</v>
      </c>
      <c r="IE14" s="24"/>
      <c r="IF14" s="24"/>
      <c r="IG14" s="24"/>
      <c r="IH14" s="24"/>
      <c r="II14" s="24"/>
    </row>
    <row r="15" spans="1:243" s="23" customFormat="1" ht="21.75" customHeight="1">
      <c r="A15" s="33">
        <v>1.02</v>
      </c>
      <c r="B15" s="79" t="s">
        <v>58</v>
      </c>
      <c r="C15" s="78" t="s">
        <v>53</v>
      </c>
      <c r="D15" s="63">
        <v>6</v>
      </c>
      <c r="E15" s="64" t="s">
        <v>50</v>
      </c>
      <c r="F15" s="63">
        <v>0</v>
      </c>
      <c r="G15" s="65"/>
      <c r="H15" s="66"/>
      <c r="I15" s="67" t="s">
        <v>28</v>
      </c>
      <c r="J15" s="68">
        <f t="shared" si="0"/>
        <v>1</v>
      </c>
      <c r="K15" s="69" t="s">
        <v>35</v>
      </c>
      <c r="L15" s="69" t="s">
        <v>6</v>
      </c>
      <c r="M15" s="70"/>
      <c r="N15" s="20"/>
      <c r="O15" s="74"/>
      <c r="P15" s="76"/>
      <c r="Q15" s="77"/>
      <c r="R15" s="77"/>
      <c r="S15" s="22"/>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71">
        <f t="shared" si="1"/>
        <v>0</v>
      </c>
      <c r="BB15" s="72">
        <f t="shared" si="2"/>
        <v>0</v>
      </c>
      <c r="BC15" s="62" t="str">
        <f t="shared" si="3"/>
        <v>INR Zero Only</v>
      </c>
      <c r="IE15" s="24"/>
      <c r="IF15" s="24"/>
      <c r="IG15" s="24"/>
      <c r="IH15" s="24"/>
      <c r="II15" s="24"/>
    </row>
    <row r="16" spans="1:243" s="23" customFormat="1" ht="21.75" customHeight="1">
      <c r="A16" s="33">
        <v>1.03</v>
      </c>
      <c r="B16" s="79" t="s">
        <v>60</v>
      </c>
      <c r="C16" s="78" t="s">
        <v>54</v>
      </c>
      <c r="D16" s="63">
        <v>4</v>
      </c>
      <c r="E16" s="64" t="s">
        <v>50</v>
      </c>
      <c r="F16" s="63">
        <v>0</v>
      </c>
      <c r="G16" s="65"/>
      <c r="H16" s="66"/>
      <c r="I16" s="67" t="s">
        <v>28</v>
      </c>
      <c r="J16" s="68">
        <f t="shared" si="0"/>
        <v>1</v>
      </c>
      <c r="K16" s="69" t="s">
        <v>35</v>
      </c>
      <c r="L16" s="69" t="s">
        <v>6</v>
      </c>
      <c r="M16" s="70"/>
      <c r="N16" s="20"/>
      <c r="O16" s="74"/>
      <c r="P16" s="76"/>
      <c r="Q16" s="77"/>
      <c r="R16" s="77"/>
      <c r="S16" s="22"/>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71">
        <f t="shared" si="1"/>
        <v>0</v>
      </c>
      <c r="BB16" s="72">
        <f t="shared" si="2"/>
        <v>0</v>
      </c>
      <c r="BC16" s="62" t="str">
        <f t="shared" si="3"/>
        <v>INR Zero Only</v>
      </c>
      <c r="IE16" s="24"/>
      <c r="IF16" s="24"/>
      <c r="IG16" s="24"/>
      <c r="IH16" s="24"/>
      <c r="II16" s="24"/>
    </row>
    <row r="17" spans="1:243" s="23" customFormat="1" ht="21.75" customHeight="1">
      <c r="A17" s="33">
        <v>1.04</v>
      </c>
      <c r="B17" s="79" t="s">
        <v>61</v>
      </c>
      <c r="C17" s="78" t="s">
        <v>55</v>
      </c>
      <c r="D17" s="63">
        <v>2</v>
      </c>
      <c r="E17" s="64" t="s">
        <v>50</v>
      </c>
      <c r="F17" s="63">
        <v>0</v>
      </c>
      <c r="G17" s="65"/>
      <c r="H17" s="66"/>
      <c r="I17" s="67" t="s">
        <v>28</v>
      </c>
      <c r="J17" s="68">
        <f t="shared" si="0"/>
        <v>1</v>
      </c>
      <c r="K17" s="69" t="s">
        <v>35</v>
      </c>
      <c r="L17" s="69" t="s">
        <v>6</v>
      </c>
      <c r="M17" s="70"/>
      <c r="N17" s="20"/>
      <c r="O17" s="74"/>
      <c r="P17" s="76"/>
      <c r="Q17" s="77"/>
      <c r="R17" s="77"/>
      <c r="S17" s="22"/>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71">
        <f t="shared" si="1"/>
        <v>0</v>
      </c>
      <c r="BB17" s="72">
        <f t="shared" si="2"/>
        <v>0</v>
      </c>
      <c r="BC17" s="62" t="str">
        <f t="shared" si="3"/>
        <v>INR Zero Only</v>
      </c>
      <c r="IE17" s="24"/>
      <c r="IF17" s="24"/>
      <c r="IG17" s="24"/>
      <c r="IH17" s="24"/>
      <c r="II17" s="24"/>
    </row>
    <row r="18" spans="1:243" s="23" customFormat="1" ht="21.75" customHeight="1">
      <c r="A18" s="33">
        <v>1.05</v>
      </c>
      <c r="B18" s="79" t="s">
        <v>62</v>
      </c>
      <c r="C18" s="78" t="s">
        <v>30</v>
      </c>
      <c r="D18" s="63">
        <v>2</v>
      </c>
      <c r="E18" s="64" t="s">
        <v>50</v>
      </c>
      <c r="F18" s="63">
        <v>0</v>
      </c>
      <c r="G18" s="65"/>
      <c r="H18" s="66"/>
      <c r="I18" s="67" t="s">
        <v>28</v>
      </c>
      <c r="J18" s="68">
        <f t="shared" si="0"/>
        <v>1</v>
      </c>
      <c r="K18" s="69" t="s">
        <v>35</v>
      </c>
      <c r="L18" s="69" t="s">
        <v>6</v>
      </c>
      <c r="M18" s="70"/>
      <c r="N18" s="20"/>
      <c r="O18" s="74"/>
      <c r="P18" s="76"/>
      <c r="Q18" s="77"/>
      <c r="R18" s="77"/>
      <c r="S18" s="22"/>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71">
        <f t="shared" si="1"/>
        <v>0</v>
      </c>
      <c r="BB18" s="72">
        <f t="shared" si="2"/>
        <v>0</v>
      </c>
      <c r="BC18" s="62" t="str">
        <f t="shared" si="3"/>
        <v>INR Zero Only</v>
      </c>
      <c r="IE18" s="24"/>
      <c r="IF18" s="24"/>
      <c r="IG18" s="24"/>
      <c r="IH18" s="24"/>
      <c r="II18" s="24"/>
    </row>
    <row r="19" spans="1:243" s="23" customFormat="1" ht="21.75" customHeight="1">
      <c r="A19" s="33">
        <v>1.06</v>
      </c>
      <c r="B19" s="79" t="s">
        <v>63</v>
      </c>
      <c r="C19" s="78" t="s">
        <v>56</v>
      </c>
      <c r="D19" s="63">
        <v>2</v>
      </c>
      <c r="E19" s="64" t="s">
        <v>50</v>
      </c>
      <c r="F19" s="63">
        <v>0</v>
      </c>
      <c r="G19" s="65"/>
      <c r="H19" s="66"/>
      <c r="I19" s="67" t="s">
        <v>28</v>
      </c>
      <c r="J19" s="68">
        <f t="shared" si="0"/>
        <v>1</v>
      </c>
      <c r="K19" s="69" t="s">
        <v>35</v>
      </c>
      <c r="L19" s="69" t="s">
        <v>6</v>
      </c>
      <c r="M19" s="70"/>
      <c r="N19" s="20"/>
      <c r="O19" s="74"/>
      <c r="P19" s="76"/>
      <c r="Q19" s="77"/>
      <c r="R19" s="77"/>
      <c r="S19" s="22"/>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71">
        <f t="shared" si="1"/>
        <v>0</v>
      </c>
      <c r="BB19" s="72">
        <f t="shared" si="2"/>
        <v>0</v>
      </c>
      <c r="BC19" s="62" t="str">
        <f t="shared" si="3"/>
        <v>INR Zero Only</v>
      </c>
      <c r="IE19" s="24"/>
      <c r="IF19" s="24"/>
      <c r="IG19" s="24"/>
      <c r="IH19" s="24"/>
      <c r="II19" s="24"/>
    </row>
    <row r="20" spans="1:243" s="23" customFormat="1" ht="21.75" customHeight="1">
      <c r="A20" s="33">
        <v>1.07</v>
      </c>
      <c r="B20" s="79" t="s">
        <v>64</v>
      </c>
      <c r="C20" s="78" t="s">
        <v>57</v>
      </c>
      <c r="D20" s="63">
        <v>4</v>
      </c>
      <c r="E20" s="64" t="s">
        <v>50</v>
      </c>
      <c r="F20" s="63">
        <v>0</v>
      </c>
      <c r="G20" s="65"/>
      <c r="H20" s="66"/>
      <c r="I20" s="67" t="s">
        <v>28</v>
      </c>
      <c r="J20" s="68">
        <f t="shared" si="0"/>
        <v>1</v>
      </c>
      <c r="K20" s="69" t="s">
        <v>35</v>
      </c>
      <c r="L20" s="69" t="s">
        <v>6</v>
      </c>
      <c r="M20" s="70"/>
      <c r="N20" s="20"/>
      <c r="O20" s="74"/>
      <c r="P20" s="76"/>
      <c r="Q20" s="77"/>
      <c r="R20" s="77"/>
      <c r="S20" s="22"/>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71">
        <f t="shared" si="1"/>
        <v>0</v>
      </c>
      <c r="BB20" s="72">
        <f t="shared" si="2"/>
        <v>0</v>
      </c>
      <c r="BC20" s="62" t="str">
        <f t="shared" si="3"/>
        <v>INR Zero Only</v>
      </c>
      <c r="IE20" s="24"/>
      <c r="IF20" s="24"/>
      <c r="IG20" s="24"/>
      <c r="IH20" s="24"/>
      <c r="II20" s="24"/>
    </row>
    <row r="21" spans="1:243" s="23" customFormat="1" ht="53.25" customHeight="1">
      <c r="A21" s="40" t="s">
        <v>31</v>
      </c>
      <c r="B21" s="41"/>
      <c r="C21" s="42"/>
      <c r="D21" s="43"/>
      <c r="E21" s="43"/>
      <c r="F21" s="43"/>
      <c r="G21" s="43"/>
      <c r="H21" s="44"/>
      <c r="I21" s="44"/>
      <c r="J21" s="44"/>
      <c r="K21" s="44"/>
      <c r="L21" s="45"/>
      <c r="P21" s="73"/>
      <c r="Q21" s="73"/>
      <c r="R21" s="73"/>
      <c r="BA21" s="61">
        <f>SUM(BA14:BA20)</f>
        <v>0</v>
      </c>
      <c r="BB21" s="61">
        <f>SUM(BB14:BB20)</f>
        <v>0</v>
      </c>
      <c r="BC21" s="39" t="str">
        <f>SpellNumber($E$2,BB21)</f>
        <v>INR Zero Only</v>
      </c>
      <c r="IE21" s="24">
        <v>4</v>
      </c>
      <c r="IF21" s="24" t="s">
        <v>29</v>
      </c>
      <c r="IG21" s="24" t="s">
        <v>30</v>
      </c>
      <c r="IH21" s="24">
        <v>10</v>
      </c>
      <c r="II21" s="24" t="s">
        <v>27</v>
      </c>
    </row>
    <row r="22" spans="1:243" s="27" customFormat="1" ht="54.75" customHeight="1" hidden="1">
      <c r="A22" s="41" t="s">
        <v>37</v>
      </c>
      <c r="B22" s="46"/>
      <c r="C22" s="25"/>
      <c r="D22" s="47"/>
      <c r="E22" s="95" t="s">
        <v>32</v>
      </c>
      <c r="F22" s="96"/>
      <c r="G22" s="48"/>
      <c r="H22" s="26"/>
      <c r="I22" s="26"/>
      <c r="J22" s="26"/>
      <c r="K22" s="49"/>
      <c r="L22" s="50"/>
      <c r="M22" s="51" t="s">
        <v>33</v>
      </c>
      <c r="O22" s="23"/>
      <c r="P22" s="23"/>
      <c r="Q22" s="23"/>
      <c r="R22" s="23"/>
      <c r="S22" s="23"/>
      <c r="BA22" s="60">
        <f>IF(ISBLANK(F22),0,IF(E22="Excess (+)",ROUND(BA21+(BA21*F22),2),IF(E22="Less (-)",ROUND(BA21+(BA21*F22*(-1)),2),0)))</f>
        <v>0</v>
      </c>
      <c r="BB22" s="52">
        <f>ROUND(BA22,0)</f>
        <v>0</v>
      </c>
      <c r="BC22" s="53" t="str">
        <f>SpellNumber(L22,BB22)</f>
        <v> Zero Only</v>
      </c>
      <c r="IE22" s="28"/>
      <c r="IF22" s="28"/>
      <c r="IG22" s="28"/>
      <c r="IH22" s="28"/>
      <c r="II22" s="28"/>
    </row>
    <row r="23" spans="1:243" s="27" customFormat="1" ht="51" customHeight="1">
      <c r="A23" s="40" t="s">
        <v>36</v>
      </c>
      <c r="B23" s="40"/>
      <c r="C23" s="83" t="str">
        <f>SpellNumber($E$2,BB21)</f>
        <v>INR Zero Only</v>
      </c>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5"/>
      <c r="IE23" s="28"/>
      <c r="IF23" s="28"/>
      <c r="IG23" s="28"/>
      <c r="IH23" s="28"/>
      <c r="II23" s="28"/>
    </row>
    <row r="24" spans="3:243" s="12" customFormat="1" ht="15">
      <c r="C24" s="29"/>
      <c r="D24" s="29"/>
      <c r="E24" s="29"/>
      <c r="F24" s="29"/>
      <c r="G24" s="29"/>
      <c r="H24" s="29"/>
      <c r="I24" s="29"/>
      <c r="J24" s="29"/>
      <c r="K24" s="29"/>
      <c r="L24" s="29"/>
      <c r="M24" s="29"/>
      <c r="O24" s="29"/>
      <c r="BA24" s="29"/>
      <c r="BC24" s="29"/>
      <c r="IE24" s="13"/>
      <c r="IF24" s="13"/>
      <c r="IG24" s="13"/>
      <c r="IH24" s="13"/>
      <c r="II24" s="13"/>
    </row>
    <row r="25" ht="15"/>
  </sheetData>
  <sheetProtection password="E491" sheet="1" selectLockedCells="1"/>
  <mergeCells count="8">
    <mergeCell ref="A9:BC9"/>
    <mergeCell ref="C23:BC23"/>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22">
      <formula1>IF(ISBLANK(F22),$A$3:$C$3,$B$3:$C$3)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2">
      <formula1>0</formula1>
      <formula2>IF(E22&lt;&gt;"Select",99.9,0)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2">
      <formula1>IF(E22&lt;&gt;"Select",0,-1)</formula1>
      <formula2>IF(E22&lt;&gt;"Select",99.99,-1)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2">
      <formula1>"Select, Option C1, Option D1"</formula1>
    </dataValidation>
    <dataValidation type="decimal" allowBlank="1" showInputMessage="1" showErrorMessage="1" promptTitle="Rate Entry" prompt="Please enter the Other Taxes2 in Rupees for this item. " errorTitle="Invaid Entry" error="Only Numeric Values are allowed. " sqref="N13:N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0">
      <formula1>0</formula1>
      <formula2>999999999999999</formula2>
    </dataValidation>
    <dataValidation type="list" allowBlank="1" showInputMessage="1" showErrorMessage="1" sqref="L13 L14 L15 L16 L17 L18 L19 L20">
      <formula1>"INR"</formula1>
    </dataValidation>
    <dataValidation allowBlank="1" showInputMessage="1" showErrorMessage="1" promptTitle="Addition / Deduction" prompt="Please Choose the correct One" sqref="J13:J20"/>
    <dataValidation type="list" showInputMessage="1" showErrorMessage="1" sqref="I13:I20">
      <formula1>"Excess(+), Less(-)"</formula1>
    </dataValidation>
    <dataValidation type="decimal" allowBlank="1" showInputMessage="1" showErrorMessage="1" errorTitle="Invalid Entry" error="Only Numeric Values are allowed. " sqref="A13:A20">
      <formula1>0</formula1>
      <formula2>999999999999999</formula2>
    </dataValidation>
    <dataValidation allowBlank="1" showInputMessage="1" showErrorMessage="1" promptTitle="Itemcode/Make" prompt="Please enter text" sqref="C13:C20"/>
    <dataValidation type="decimal" allowBlank="1" showInputMessage="1" showErrorMessage="1" promptTitle="Rate Entry" prompt="Please enter the Basic Price in Rupees for this item. " errorTitle="Invaid Entry" error="Only Numeric Values are allowed. " sqref="G13:H20">
      <formula1>0</formula1>
      <formula2>999999999999999</formula2>
    </dataValidation>
    <dataValidation allowBlank="1" showInputMessage="1" showErrorMessage="1" promptTitle="Units" prompt="Please enter Units in text" sqref="E13:E20"/>
    <dataValidation type="decimal" allowBlank="1" showInputMessage="1" showErrorMessage="1" promptTitle="Quantity" prompt="Please enter the Quantity for this item. " errorTitle="Invalid Entry" error="Only Numeric Values are allowed. " sqref="F13:F20 D13:D20">
      <formula1>0</formula1>
      <formula2>999999999999999</formula2>
    </dataValidation>
    <dataValidation type="list" allowBlank="1" showInputMessage="1" showErrorMessage="1" sqref="K13:K20">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20">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20">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4" t="s">
        <v>2</v>
      </c>
      <c r="F6" s="94"/>
      <c r="G6" s="94"/>
      <c r="H6" s="94"/>
      <c r="I6" s="94"/>
      <c r="J6" s="94"/>
      <c r="K6" s="94"/>
    </row>
    <row r="7" spans="5:11" ht="15">
      <c r="E7" s="94"/>
      <c r="F7" s="94"/>
      <c r="G7" s="94"/>
      <c r="H7" s="94"/>
      <c r="I7" s="94"/>
      <c r="J7" s="94"/>
      <c r="K7" s="94"/>
    </row>
    <row r="8" spans="5:11" ht="15">
      <c r="E8" s="94"/>
      <c r="F8" s="94"/>
      <c r="G8" s="94"/>
      <c r="H8" s="94"/>
      <c r="I8" s="94"/>
      <c r="J8" s="94"/>
      <c r="K8" s="94"/>
    </row>
    <row r="9" spans="5:11" ht="15">
      <c r="E9" s="94"/>
      <c r="F9" s="94"/>
      <c r="G9" s="94"/>
      <c r="H9" s="94"/>
      <c r="I9" s="94"/>
      <c r="J9" s="94"/>
      <c r="K9" s="94"/>
    </row>
    <row r="10" spans="5:11" ht="15">
      <c r="E10" s="94"/>
      <c r="F10" s="94"/>
      <c r="G10" s="94"/>
      <c r="H10" s="94"/>
      <c r="I10" s="94"/>
      <c r="J10" s="94"/>
      <c r="K10" s="94"/>
    </row>
    <row r="11" spans="5:11" ht="15">
      <c r="E11" s="94"/>
      <c r="F11" s="94"/>
      <c r="G11" s="94"/>
      <c r="H11" s="94"/>
      <c r="I11" s="94"/>
      <c r="J11" s="94"/>
      <c r="K11" s="94"/>
    </row>
    <row r="12" spans="5:11" ht="15">
      <c r="E12" s="94"/>
      <c r="F12" s="94"/>
      <c r="G12" s="94"/>
      <c r="H12" s="94"/>
      <c r="I12" s="94"/>
      <c r="J12" s="94"/>
      <c r="K12" s="94"/>
    </row>
    <row r="13" spans="5:11" ht="15">
      <c r="E13" s="94"/>
      <c r="F13" s="94"/>
      <c r="G13" s="94"/>
      <c r="H13" s="94"/>
      <c r="I13" s="94"/>
      <c r="J13" s="94"/>
      <c r="K13" s="94"/>
    </row>
    <row r="14" spans="5:11" ht="15">
      <c r="E14" s="94"/>
      <c r="F14" s="94"/>
      <c r="G14" s="94"/>
      <c r="H14" s="94"/>
      <c r="I14" s="94"/>
      <c r="J14" s="94"/>
      <c r="K14" s="94"/>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2021-09-13T09:58:28Z</cp:lastPrinted>
  <dcterms:created xsi:type="dcterms:W3CDTF">2009-01-30T06:42:42Z</dcterms:created>
  <dcterms:modified xsi:type="dcterms:W3CDTF">2022-11-04T04:05:52Z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